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20" windowWidth="18060" windowHeight="7755" tabRatio="783" activeTab="1"/>
  </bookViews>
  <sheets>
    <sheet name="L006" sheetId="7" r:id="rId1"/>
    <sheet name="Bookings" sheetId="67" r:id="rId2"/>
  </sheets>
  <definedNames>
    <definedName name="_xlnm._FilterDatabase" localSheetId="0" hidden="1">'L006'!$C$2:$C$94</definedName>
  </definedNames>
  <calcPr calcId="145621"/>
</workbook>
</file>

<file path=xl/calcChain.xml><?xml version="1.0" encoding="utf-8"?>
<calcChain xmlns="http://schemas.openxmlformats.org/spreadsheetml/2006/main">
  <c r="K21" i="67" l="1"/>
  <c r="K22" i="67" s="1"/>
  <c r="I21" i="67"/>
  <c r="K10" i="67"/>
  <c r="I11" i="67" s="1"/>
  <c r="I10" i="67"/>
  <c r="E11" i="67"/>
  <c r="C11" i="67"/>
  <c r="E10" i="67"/>
  <c r="C10" i="67"/>
  <c r="C22" i="67"/>
  <c r="E22" i="67"/>
  <c r="E21" i="67"/>
  <c r="C21" i="67"/>
  <c r="I22" i="67" l="1"/>
  <c r="K11" i="67"/>
  <c r="J93" i="7"/>
  <c r="I93" i="7"/>
  <c r="J92" i="7"/>
  <c r="I92" i="7"/>
  <c r="J91" i="7"/>
  <c r="I91" i="7"/>
  <c r="J90" i="7"/>
  <c r="I90" i="7"/>
  <c r="J89" i="7"/>
  <c r="I89" i="7"/>
  <c r="J88" i="7"/>
  <c r="I88" i="7"/>
  <c r="J87" i="7"/>
  <c r="I87" i="7"/>
  <c r="J86" i="7"/>
  <c r="I86" i="7"/>
  <c r="J85" i="7"/>
  <c r="I85" i="7"/>
  <c r="J84" i="7"/>
  <c r="I84" i="7"/>
  <c r="J83" i="7"/>
  <c r="I83" i="7"/>
  <c r="J82" i="7"/>
  <c r="I82" i="7"/>
  <c r="J81" i="7"/>
  <c r="I81" i="7"/>
  <c r="J80" i="7"/>
  <c r="I80" i="7"/>
  <c r="J79" i="7"/>
  <c r="I79" i="7"/>
  <c r="J78" i="7"/>
  <c r="I78" i="7"/>
  <c r="J77" i="7"/>
  <c r="I77" i="7"/>
  <c r="J76" i="7"/>
  <c r="I76" i="7"/>
  <c r="J75" i="7"/>
  <c r="I75" i="7"/>
  <c r="J74" i="7"/>
  <c r="I74" i="7"/>
  <c r="J73" i="7"/>
  <c r="I73" i="7"/>
  <c r="J71" i="7"/>
  <c r="I71" i="7"/>
  <c r="J70" i="7"/>
  <c r="I70" i="7"/>
  <c r="J69" i="7"/>
  <c r="I69" i="7"/>
  <c r="J68" i="7"/>
  <c r="I68" i="7"/>
  <c r="J67" i="7"/>
  <c r="I67" i="7"/>
  <c r="J66" i="7"/>
  <c r="I66" i="7"/>
  <c r="J65" i="7"/>
  <c r="I65" i="7"/>
  <c r="J64" i="7"/>
  <c r="I64" i="7"/>
  <c r="J63" i="7"/>
  <c r="I63" i="7"/>
  <c r="J62" i="7"/>
  <c r="I62" i="7"/>
  <c r="J61" i="7"/>
  <c r="I61" i="7"/>
  <c r="J60" i="7"/>
  <c r="I60" i="7"/>
  <c r="J59" i="7"/>
  <c r="I59" i="7"/>
  <c r="J58" i="7"/>
  <c r="I58" i="7"/>
  <c r="J57" i="7"/>
  <c r="I57" i="7"/>
  <c r="J56" i="7"/>
  <c r="I56" i="7"/>
  <c r="J55" i="7"/>
  <c r="I55" i="7"/>
  <c r="J54" i="7"/>
  <c r="I54" i="7"/>
  <c r="J53" i="7"/>
  <c r="I53" i="7"/>
  <c r="J52" i="7"/>
  <c r="I52" i="7"/>
  <c r="J51" i="7"/>
  <c r="I51" i="7"/>
  <c r="J50" i="7"/>
  <c r="I50" i="7"/>
  <c r="J49" i="7"/>
  <c r="I49" i="7"/>
  <c r="J48" i="7"/>
  <c r="I48" i="7"/>
  <c r="J47" i="7"/>
  <c r="I47" i="7"/>
  <c r="J46" i="7"/>
  <c r="I46" i="7"/>
  <c r="J45" i="7"/>
  <c r="I45" i="7"/>
  <c r="J44" i="7"/>
  <c r="I44" i="7"/>
  <c r="J43" i="7"/>
  <c r="I43" i="7"/>
  <c r="J42" i="7"/>
  <c r="I42" i="7"/>
  <c r="J41" i="7"/>
  <c r="I41" i="7"/>
  <c r="J40" i="7"/>
  <c r="I40" i="7"/>
  <c r="J39" i="7"/>
  <c r="I39" i="7"/>
  <c r="J38" i="7"/>
  <c r="I38" i="7"/>
  <c r="J37" i="7"/>
  <c r="I37" i="7"/>
  <c r="J36" i="7"/>
  <c r="I36" i="7"/>
  <c r="J35" i="7"/>
  <c r="I35" i="7"/>
  <c r="J34" i="7"/>
  <c r="I34" i="7"/>
  <c r="J33" i="7"/>
  <c r="I33" i="7"/>
  <c r="J32" i="7"/>
  <c r="I32" i="7"/>
  <c r="J31" i="7"/>
  <c r="I31" i="7"/>
  <c r="J30" i="7"/>
  <c r="I30" i="7"/>
  <c r="J29" i="7"/>
  <c r="I29" i="7"/>
  <c r="J28" i="7"/>
  <c r="I28" i="7"/>
  <c r="J27" i="7"/>
  <c r="I27" i="7"/>
  <c r="J26" i="7"/>
  <c r="I26" i="7"/>
  <c r="J25" i="7"/>
  <c r="I25" i="7"/>
  <c r="J24" i="7"/>
  <c r="I24" i="7"/>
  <c r="J23" i="7"/>
  <c r="I23" i="7"/>
  <c r="J22" i="7"/>
  <c r="I22" i="7"/>
  <c r="J21" i="7"/>
  <c r="I21" i="7"/>
  <c r="J20" i="7"/>
  <c r="I20" i="7"/>
  <c r="J19" i="7"/>
  <c r="I19" i="7"/>
  <c r="J18" i="7"/>
  <c r="I18" i="7"/>
  <c r="J17" i="7"/>
  <c r="I17" i="7"/>
  <c r="J16" i="7"/>
  <c r="I16" i="7"/>
  <c r="J15" i="7"/>
  <c r="I15" i="7"/>
  <c r="J14" i="7"/>
  <c r="I14" i="7"/>
  <c r="J13" i="7"/>
  <c r="I13" i="7"/>
  <c r="J12" i="7"/>
  <c r="I12" i="7"/>
  <c r="J11" i="7"/>
  <c r="I11" i="7"/>
  <c r="J10" i="7"/>
  <c r="I10" i="7"/>
  <c r="J9" i="7"/>
  <c r="I9" i="7"/>
  <c r="J8" i="7"/>
  <c r="I8" i="7"/>
  <c r="J7" i="7"/>
  <c r="I7" i="7"/>
  <c r="J6" i="7"/>
  <c r="I6" i="7"/>
  <c r="J5" i="7"/>
  <c r="I5" i="7"/>
  <c r="J4" i="7"/>
  <c r="I4" i="7"/>
  <c r="J3" i="7"/>
  <c r="I3" i="7"/>
  <c r="P93" i="7"/>
  <c r="O93" i="7"/>
  <c r="T93" i="7"/>
  <c r="S93" i="7"/>
  <c r="P92" i="7"/>
  <c r="O92" i="7"/>
  <c r="T92" i="7"/>
  <c r="S92" i="7"/>
  <c r="P91" i="7"/>
  <c r="O91" i="7"/>
  <c r="T91" i="7"/>
  <c r="S91" i="7"/>
  <c r="P90" i="7"/>
  <c r="O90" i="7"/>
  <c r="T90" i="7"/>
  <c r="S90" i="7"/>
  <c r="P89" i="7"/>
  <c r="O89" i="7"/>
  <c r="T89" i="7"/>
  <c r="S89" i="7"/>
  <c r="P88" i="7"/>
  <c r="O88" i="7"/>
  <c r="T88" i="7"/>
  <c r="S88" i="7"/>
  <c r="P87" i="7"/>
  <c r="O87" i="7"/>
  <c r="T87" i="7"/>
  <c r="S87" i="7"/>
  <c r="P86" i="7"/>
  <c r="O86" i="7"/>
  <c r="T86" i="7"/>
  <c r="S86" i="7"/>
  <c r="P85" i="7"/>
  <c r="O85" i="7"/>
  <c r="T85" i="7"/>
  <c r="S85" i="7"/>
  <c r="P84" i="7"/>
  <c r="O84" i="7"/>
  <c r="T84" i="7"/>
  <c r="S84" i="7"/>
  <c r="P83" i="7"/>
  <c r="O83" i="7"/>
  <c r="T83" i="7"/>
  <c r="S83" i="7"/>
  <c r="P82" i="7"/>
  <c r="O82" i="7"/>
  <c r="T82" i="7"/>
  <c r="S82" i="7"/>
  <c r="P81" i="7"/>
  <c r="O81" i="7"/>
  <c r="T81" i="7"/>
  <c r="S81" i="7"/>
  <c r="P80" i="7"/>
  <c r="O80" i="7"/>
  <c r="T80" i="7"/>
  <c r="S80" i="7"/>
  <c r="P79" i="7"/>
  <c r="O79" i="7"/>
  <c r="T79" i="7"/>
  <c r="S79" i="7"/>
  <c r="P78" i="7"/>
  <c r="O78" i="7"/>
  <c r="T78" i="7"/>
  <c r="S78" i="7"/>
  <c r="P77" i="7"/>
  <c r="O77" i="7"/>
  <c r="T77" i="7"/>
  <c r="S77" i="7"/>
  <c r="P76" i="7"/>
  <c r="O76" i="7"/>
  <c r="T76" i="7"/>
  <c r="S76" i="7"/>
  <c r="P75" i="7"/>
  <c r="O75" i="7"/>
  <c r="T75" i="7"/>
  <c r="S75" i="7"/>
  <c r="P74" i="7"/>
  <c r="O74" i="7"/>
  <c r="T74" i="7"/>
  <c r="S74" i="7"/>
  <c r="P73" i="7"/>
  <c r="O73" i="7"/>
  <c r="T73" i="7"/>
  <c r="S73" i="7"/>
  <c r="P71" i="7"/>
  <c r="O71" i="7"/>
  <c r="T71" i="7"/>
  <c r="S71" i="7"/>
  <c r="P70" i="7"/>
  <c r="O70" i="7"/>
  <c r="T70" i="7"/>
  <c r="S70" i="7"/>
  <c r="P69" i="7"/>
  <c r="O69" i="7"/>
  <c r="T69" i="7"/>
  <c r="S69" i="7"/>
  <c r="P68" i="7"/>
  <c r="O68" i="7"/>
  <c r="T68" i="7"/>
  <c r="S68" i="7"/>
  <c r="P67" i="7"/>
  <c r="O67" i="7"/>
  <c r="T67" i="7"/>
  <c r="S67" i="7"/>
  <c r="P66" i="7"/>
  <c r="O66" i="7"/>
  <c r="T66" i="7"/>
  <c r="S66" i="7"/>
  <c r="P65" i="7"/>
  <c r="O65" i="7"/>
  <c r="T65" i="7"/>
  <c r="S65" i="7"/>
  <c r="P64" i="7"/>
  <c r="O64" i="7"/>
  <c r="T64" i="7"/>
  <c r="S64" i="7"/>
  <c r="P63" i="7"/>
  <c r="O63" i="7"/>
  <c r="T63" i="7"/>
  <c r="S63" i="7"/>
  <c r="P62" i="7"/>
  <c r="O62" i="7"/>
  <c r="T62" i="7"/>
  <c r="S62" i="7"/>
  <c r="P61" i="7"/>
  <c r="O61" i="7"/>
  <c r="T61" i="7"/>
  <c r="S61" i="7"/>
  <c r="P60" i="7"/>
  <c r="O60" i="7"/>
  <c r="T60" i="7"/>
  <c r="S60" i="7"/>
  <c r="P59" i="7"/>
  <c r="O59" i="7"/>
  <c r="T59" i="7"/>
  <c r="S59" i="7"/>
  <c r="P58" i="7"/>
  <c r="O58" i="7"/>
  <c r="T58" i="7"/>
  <c r="S58" i="7"/>
  <c r="P57" i="7"/>
  <c r="O57" i="7"/>
  <c r="T57" i="7"/>
  <c r="S57" i="7"/>
  <c r="P56" i="7"/>
  <c r="O56" i="7"/>
  <c r="T56" i="7"/>
  <c r="S56" i="7"/>
  <c r="P55" i="7"/>
  <c r="O55" i="7"/>
  <c r="T55" i="7"/>
  <c r="S55" i="7"/>
  <c r="P54" i="7"/>
  <c r="O54" i="7"/>
  <c r="T54" i="7"/>
  <c r="S54" i="7"/>
  <c r="P53" i="7"/>
  <c r="O53" i="7"/>
  <c r="T53" i="7"/>
  <c r="S53" i="7"/>
  <c r="P52" i="7"/>
  <c r="O52" i="7"/>
  <c r="T52" i="7"/>
  <c r="S52" i="7"/>
  <c r="P51" i="7"/>
  <c r="O51" i="7"/>
  <c r="T51" i="7"/>
  <c r="S51" i="7"/>
  <c r="P50" i="7"/>
  <c r="O50" i="7"/>
  <c r="T50" i="7"/>
  <c r="S50" i="7"/>
  <c r="P49" i="7"/>
  <c r="O49" i="7"/>
  <c r="T49" i="7"/>
  <c r="S49" i="7"/>
  <c r="P48" i="7"/>
  <c r="O48" i="7"/>
  <c r="T48" i="7"/>
  <c r="S48" i="7"/>
  <c r="P47" i="7"/>
  <c r="O47" i="7"/>
  <c r="T47" i="7"/>
  <c r="S47" i="7"/>
  <c r="P46" i="7"/>
  <c r="O46" i="7"/>
  <c r="T46" i="7"/>
  <c r="S46" i="7"/>
  <c r="P45" i="7"/>
  <c r="O45" i="7"/>
  <c r="T45" i="7"/>
  <c r="S45" i="7"/>
  <c r="P44" i="7"/>
  <c r="O44" i="7"/>
  <c r="T44" i="7"/>
  <c r="S44" i="7"/>
  <c r="P43" i="7"/>
  <c r="O43" i="7"/>
  <c r="T43" i="7"/>
  <c r="S43" i="7"/>
  <c r="P42" i="7"/>
  <c r="O42" i="7"/>
  <c r="T42" i="7"/>
  <c r="S42" i="7"/>
  <c r="P41" i="7"/>
  <c r="O41" i="7"/>
  <c r="T41" i="7"/>
  <c r="S41" i="7"/>
  <c r="P40" i="7"/>
  <c r="O40" i="7"/>
  <c r="T40" i="7"/>
  <c r="S40" i="7"/>
  <c r="P39" i="7"/>
  <c r="O39" i="7"/>
  <c r="T39" i="7"/>
  <c r="S39" i="7"/>
  <c r="P38" i="7"/>
  <c r="O38" i="7"/>
  <c r="T38" i="7"/>
  <c r="S38" i="7"/>
  <c r="P37" i="7"/>
  <c r="O37" i="7"/>
  <c r="T37" i="7"/>
  <c r="S37" i="7"/>
  <c r="P36" i="7"/>
  <c r="O36" i="7"/>
  <c r="T36" i="7"/>
  <c r="S36" i="7"/>
  <c r="P35" i="7"/>
  <c r="O35" i="7"/>
  <c r="T35" i="7"/>
  <c r="S35" i="7"/>
  <c r="P34" i="7"/>
  <c r="O34" i="7"/>
  <c r="T34" i="7"/>
  <c r="S34" i="7"/>
  <c r="P33" i="7"/>
  <c r="O33" i="7"/>
  <c r="T33" i="7"/>
  <c r="S33" i="7"/>
  <c r="P32" i="7"/>
  <c r="O32" i="7"/>
  <c r="T32" i="7"/>
  <c r="S32" i="7"/>
  <c r="P31" i="7"/>
  <c r="O31" i="7"/>
  <c r="T31" i="7"/>
  <c r="S31" i="7"/>
  <c r="P30" i="7"/>
  <c r="O30" i="7"/>
  <c r="T30" i="7"/>
  <c r="S30" i="7"/>
  <c r="P29" i="7"/>
  <c r="O29" i="7"/>
  <c r="T29" i="7"/>
  <c r="S29" i="7"/>
  <c r="P28" i="7"/>
  <c r="O28" i="7"/>
  <c r="T28" i="7"/>
  <c r="S28" i="7"/>
  <c r="P27" i="7"/>
  <c r="O27" i="7"/>
  <c r="T27" i="7"/>
  <c r="S27" i="7"/>
  <c r="P26" i="7"/>
  <c r="O26" i="7"/>
  <c r="T26" i="7"/>
  <c r="S26" i="7"/>
  <c r="P25" i="7"/>
  <c r="O25" i="7"/>
  <c r="T25" i="7"/>
  <c r="S25" i="7"/>
  <c r="P24" i="7"/>
  <c r="O24" i="7"/>
  <c r="T24" i="7"/>
  <c r="S24" i="7"/>
  <c r="P23" i="7"/>
  <c r="O23" i="7"/>
  <c r="T23" i="7"/>
  <c r="S23" i="7"/>
  <c r="P22" i="7"/>
  <c r="O22" i="7"/>
  <c r="T22" i="7"/>
  <c r="S22" i="7"/>
  <c r="P21" i="7"/>
  <c r="O21" i="7"/>
  <c r="T21" i="7"/>
  <c r="S21" i="7"/>
  <c r="P20" i="7"/>
  <c r="O20" i="7"/>
  <c r="T20" i="7"/>
  <c r="S20" i="7"/>
  <c r="P19" i="7"/>
  <c r="O19" i="7"/>
  <c r="T19" i="7"/>
  <c r="S19" i="7"/>
  <c r="P18" i="7"/>
  <c r="O18" i="7"/>
  <c r="T18" i="7"/>
  <c r="S18" i="7"/>
  <c r="P17" i="7"/>
  <c r="O17" i="7"/>
  <c r="T17" i="7"/>
  <c r="S17" i="7"/>
  <c r="P16" i="7"/>
  <c r="O16" i="7"/>
  <c r="T16" i="7"/>
  <c r="S16" i="7"/>
  <c r="P15" i="7"/>
  <c r="O15" i="7"/>
  <c r="T15" i="7"/>
  <c r="S15" i="7"/>
  <c r="P14" i="7"/>
  <c r="O14" i="7"/>
  <c r="T14" i="7"/>
  <c r="S14" i="7"/>
  <c r="P13" i="7"/>
  <c r="O13" i="7"/>
  <c r="T13" i="7"/>
  <c r="S13" i="7"/>
  <c r="P12" i="7"/>
  <c r="O12" i="7"/>
  <c r="T12" i="7"/>
  <c r="S12" i="7"/>
  <c r="P11" i="7"/>
  <c r="O11" i="7"/>
  <c r="T11" i="7"/>
  <c r="S11" i="7"/>
  <c r="P10" i="7"/>
  <c r="O10" i="7"/>
  <c r="T10" i="7"/>
  <c r="S10" i="7"/>
  <c r="P9" i="7"/>
  <c r="O9" i="7"/>
  <c r="T9" i="7"/>
  <c r="S9" i="7"/>
  <c r="P8" i="7"/>
  <c r="O8" i="7"/>
  <c r="T8" i="7"/>
  <c r="S8" i="7"/>
  <c r="P7" i="7"/>
  <c r="O7" i="7"/>
  <c r="T7" i="7"/>
  <c r="S7" i="7"/>
  <c r="P6" i="7"/>
  <c r="O6" i="7"/>
  <c r="T6" i="7"/>
  <c r="S6" i="7"/>
  <c r="P5" i="7"/>
  <c r="O5" i="7"/>
  <c r="T5" i="7"/>
  <c r="S5" i="7"/>
  <c r="P4" i="7"/>
  <c r="O4" i="7"/>
  <c r="T4" i="7"/>
  <c r="S4" i="7"/>
  <c r="P3" i="7"/>
  <c r="O3" i="7"/>
  <c r="T3" i="7"/>
  <c r="S3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3" i="7"/>
  <c r="M93" i="7"/>
  <c r="M92" i="7"/>
  <c r="M91" i="7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1" i="7"/>
  <c r="M70" i="7"/>
  <c r="M69" i="7"/>
  <c r="M68" i="7"/>
  <c r="M67" i="7"/>
  <c r="M66" i="7"/>
  <c r="M65" i="7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R93" i="7"/>
  <c r="R92" i="7"/>
  <c r="R91" i="7"/>
  <c r="R90" i="7"/>
  <c r="R89" i="7"/>
  <c r="R88" i="7"/>
  <c r="R87" i="7"/>
  <c r="R86" i="7"/>
  <c r="R85" i="7"/>
  <c r="R84" i="7"/>
  <c r="R83" i="7"/>
  <c r="R82" i="7"/>
  <c r="R81" i="7"/>
  <c r="R80" i="7"/>
  <c r="R79" i="7"/>
  <c r="R78" i="7"/>
  <c r="R77" i="7"/>
  <c r="R76" i="7"/>
  <c r="R75" i="7"/>
  <c r="R74" i="7"/>
  <c r="R73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9" i="7"/>
  <c r="R8" i="7"/>
  <c r="R7" i="7"/>
  <c r="R6" i="7"/>
  <c r="R5" i="7"/>
  <c r="R4" i="7"/>
  <c r="R3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Q7" i="7"/>
  <c r="Q6" i="7"/>
  <c r="Q5" i="7"/>
  <c r="Q4" i="7"/>
  <c r="Q3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A4" i="7" l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l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l="1"/>
  <c r="A68" i="7" s="1"/>
  <c r="A69" i="7" s="1"/>
  <c r="A70" i="7" s="1"/>
  <c r="A71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</calcChain>
</file>

<file path=xl/sharedStrings.xml><?xml version="1.0" encoding="utf-8"?>
<sst xmlns="http://schemas.openxmlformats.org/spreadsheetml/2006/main" count="384" uniqueCount="282">
  <si>
    <t xml:space="preserve">FILLER </t>
  </si>
  <si>
    <t>FILLER</t>
  </si>
  <si>
    <t>Reversal code. If blank, normal transaction, if "E", reversal.</t>
  </si>
  <si>
    <t>Value date.</t>
  </si>
  <si>
    <t>Trade date.</t>
  </si>
  <si>
    <t>Transaction type code. Very important. For details, see "Transaction codes PicLink English 2014.04.03.xls". See also "Remark"tab.</t>
  </si>
  <si>
    <t>Transaction number. Is always unique.</t>
  </si>
  <si>
    <t>Transaction number of the reversed transaction (original transaction) in case of a reversal. If not, empty.</t>
  </si>
  <si>
    <t>Portfolio identifier.</t>
  </si>
  <si>
    <t>Amount in movement currency.</t>
  </si>
  <si>
    <t>Text for advice</t>
  </si>
  <si>
    <t>Movement currency.</t>
  </si>
  <si>
    <t>Booking date. See "Remark" tab for details.</t>
  </si>
  <si>
    <t>Forward contract number. For more details, see "PicLink Avaloq GB.ppt", chapter 4.</t>
  </si>
  <si>
    <t>DTA/DTV (forward open buy/sell), DTLA/DTLV, DTLAC/DTLVC (forward close buy/sell). For more details, see PicLink II general concept V2.3".ppt", chapter 12.</t>
  </si>
  <si>
    <t>Value</t>
  </si>
  <si>
    <t xml:space="preserve">ISO NORM 3166
</t>
  </si>
  <si>
    <t xml:space="preserve">+ = POSITIVE
- = NEGATIVE
</t>
  </si>
  <si>
    <t xml:space="preserve">BLANK = UNIT FOREX RATE TO MULTIPLY
%     = PERCENT FOREX RATE TO MULTIPLY
</t>
  </si>
  <si>
    <t>REVERSAL CODE</t>
  </si>
  <si>
    <t xml:space="preserve">BLANK = NOT REVERSAL
E     = REVERSAL
</t>
  </si>
  <si>
    <t>VAT AMOUNT IN SWISS FRANCS</t>
  </si>
  <si>
    <t>SIGN OF VAT AMOUNT IN SWISS FRANCS</t>
  </si>
  <si>
    <t>VAT RATE IN PERCENT</t>
  </si>
  <si>
    <t>SIGN OF VAT RATE IN PERCENT</t>
  </si>
  <si>
    <t xml:space="preserve">0 = PER STANDARD RULES
1 = 0% VAT AS FOR FOREIGN CLIENTS
2 = 6.5% VAT AS FOR CLIENTS DOMICILIED IN CH/LIECHTENSTEIN
3 = 0% VAT FOR CLIENTS DOMICILIED IN THE EUROPEAN UNION
4 = 0% VAT AS FOR CLIENTS DOMICILIED OUTSIDE CH/LIECHTENSTEIN / EU
5 = VAT AS FOR OFFICIALS OF RECOGNIZED INTERNATIONAL ORGANIZATIONS
</t>
  </si>
  <si>
    <t>CLIENT DOMICILE ISO COUNTRY CODE IN CHARACTERS FOR VAT</t>
  </si>
  <si>
    <t>CLIENT NUMBER</t>
  </si>
  <si>
    <t>ISIN SECURITY NUMBER</t>
  </si>
  <si>
    <t>VALUE / SETTLEMENT DATE (CCYYMMDD)</t>
  </si>
  <si>
    <t>CUSTOMER REFERENCE CURRENCY ISO CODE IN CHARACTERS</t>
  </si>
  <si>
    <t>FOREX RATE BETWEEN CUR.ACC.CUR. AND SWISS FRANCS</t>
  </si>
  <si>
    <t>SIGN OF FOREX RATE BETWEEN CUR.ACC.CUR. AND SWISS FRANCS</t>
  </si>
  <si>
    <t>TYPE CODE OF FOREX RATE BETWEEN CURRENT ACCOUNT AND SWISS FRANCS</t>
  </si>
  <si>
    <t xml:space="preserve">BLANK = UNIT FOREX RATE TO MULTIPLY
%     = PERCENT FOREX RATE TO MULTIPLY
NO INFORMATIONS IF CURRENT ACCOUNT CURRENCY IS NOT USED
</t>
  </si>
  <si>
    <t>FOREX RATE BETWEEN CLIENT REF. CUR. AND SWISS FRANCS</t>
  </si>
  <si>
    <t>SIGN OF FOREX RATE BETWEEN CLIENT REF. CUR. AND SWISS FRANCS</t>
  </si>
  <si>
    <t>TYPE CODE OF FOREX RATE BETWEEN CLIENT REFERENCE AND SWISS FRANCS</t>
  </si>
  <si>
    <t>OPERATION GROUPING CODE FOR OPERATION DATABASE</t>
  </si>
  <si>
    <t>REFERENCE TEXT FOR OPERATION IN OPERATION DATABASE</t>
  </si>
  <si>
    <t>GROUPING CODE FOR INITIAL OPERATION</t>
  </si>
  <si>
    <t>REFERENCE TEXT IN THE OPER. DATABASE FOR THE INITIAL OPERATION</t>
  </si>
  <si>
    <t>SOCIETY CODE (NEW)</t>
  </si>
  <si>
    <t>COMPANY REFERENCE CURRENCY ISO CODE IN CHARACTERS</t>
  </si>
  <si>
    <t>TRANS. CCY / CURRENT ACCOUNT CCY FOREX RATE GROUP FOR DATA LINK</t>
  </si>
  <si>
    <t>CLIENT FILING CODE</t>
  </si>
  <si>
    <t>AVALOQ CONTAINER NUMBER</t>
  </si>
  <si>
    <t>AVALOQ PERFORMANCE DATE</t>
  </si>
  <si>
    <t>EUSD TAX AMOUNT IN CURRENT ACCOUNT CURRENCY</t>
  </si>
  <si>
    <t>SIGN OF EUSD TAX AMOUNT</t>
  </si>
  <si>
    <t>END RECORD CODE</t>
  </si>
  <si>
    <t xml:space="preserve">F = END OF RECORD
</t>
  </si>
  <si>
    <t>VAT AMOUNT IN CURR.ACC. CURRENCY</t>
  </si>
  <si>
    <t>SIGN OF VAT AMOUNT IN CURR.ACC. CURRENCY</t>
  </si>
  <si>
    <t>TRADE DATE (CCYYMMDD)</t>
  </si>
  <si>
    <t>INVOICE FOREX RATE</t>
  </si>
  <si>
    <t>DEPARTMENT CODE</t>
  </si>
  <si>
    <t>CURRENT ACCOUNT KEY (14 POSITIONS)</t>
  </si>
  <si>
    <t>CURRENT ACCOUNT TYPE CODE</t>
  </si>
  <si>
    <t>CURRENT ACCOUNT CURRENCY CODE IN DIGITS</t>
  </si>
  <si>
    <t>CURRENT ACCOUNT CONTRACT NUMBER</t>
  </si>
  <si>
    <t>TRANSACTION EXPENSES AMOUNT IN CURR. ACC. CURRENCY</t>
  </si>
  <si>
    <t>SIGN OF TRANSACTION EXPENSES AMOUNT IN CURR. ACC. CURRENCY</t>
  </si>
  <si>
    <t>CURRENT ACCOUNT CURRENCY ISO CODE IN CHARACTERS</t>
  </si>
  <si>
    <t>CASH MOVEMENT OPERATION CODE (DATALINK)</t>
  </si>
  <si>
    <t xml:space="preserve">0 = FUND TRANSFER -IN / -OUT
1 = SECURITY AND METAL OPERATION
2 = BANKING EXPENSES (FISCALLY DEDUCTIBLE)
3 = INCOME COLLECTION - INCOME - WITH HOLDING TAX
9 = OTHER OPERATIONS (EX: NON DEDUCTIBLE EXPENSES),
ACCOUNT TO ACCOUNT TRANSFER OF THE SAME CLIENT)
</t>
  </si>
  <si>
    <t>CASH MOVEMENT OPERATION CODE</t>
  </si>
  <si>
    <t>BOOKING DATE (CCYYMMDD)</t>
  </si>
  <si>
    <t>TRANS. CCY / CURRENT ACCOUNT CCY FOREX RATE FOR DATA LINK</t>
  </si>
  <si>
    <t>SIGN OF FOREX RATE TRANS. CCY / CURRENT ACC. CCY FOR DATA LINK</t>
  </si>
  <si>
    <t>EXPONENT TRANS. CCY / CURR. ACC. CCY FOREX RATE FOR DATA LINK</t>
  </si>
  <si>
    <t>SIGN OF EXP. FOREX RATE TRANS CCY / CURR. ACC. CCY FOR DATA LINK</t>
  </si>
  <si>
    <t>TRANS CCY / CURR. ACC. CCY FOREX RATE TYPE CODE FOR DATA LINK</t>
  </si>
  <si>
    <t>TRANS CCY/CURR. ACC. CCY FOREX RATE OPERATION CODE FOR DATA LINK</t>
  </si>
  <si>
    <t>CASH MOVEMENT AMOUNT</t>
  </si>
  <si>
    <t>SIGN CASH MOVEMENT AMOUNT</t>
  </si>
  <si>
    <t>CASH MOVEMENT TEXT</t>
  </si>
  <si>
    <t>CASH OPERATION CODE</t>
  </si>
  <si>
    <t xml:space="preserve">BA = BANCOMAT
BE = FOREIGN STOCK EXCHANGE (SUBSCR. / REIMB. OF FUNDS)
CA = CASH DESK
CQ = CHECK
DG = SAFE CUSTODY CHARGE
DI = MISCELLANEOUS
DT = FORWARD EXCHANGE DEAL
FC = FINANCIAL ACCOUNT EXPENSES
FD = PORTFOLIO FEES
FF = TAX VALUATION COST
FS = SAFE FEES
LS = LSV/DTA
IN = INTEREST ON FINANCIAL ACCOUNT
PT = ALLOWANCE ON SECURITY
SA = SALARY
TI = SECURITY EXPENSES
</t>
  </si>
  <si>
    <t>WITHHOLDING TAX AMOUNT IN CURR.ACC. CURRENCY</t>
  </si>
  <si>
    <t>SIGN OF WITHHOLDING TAX AMOUNT IN CURR.ACC. CURRENCY</t>
  </si>
  <si>
    <t>CASH MOVEMENTS OPERATION CODE</t>
  </si>
  <si>
    <t>CRITERIA DATE FOR CHANGE (CCYYMMDD)</t>
  </si>
  <si>
    <t>OPERATION TYPE CODE</t>
  </si>
  <si>
    <t>LINKED TRANSACTION NUMBER FOR FORWARD CONTRACTS</t>
  </si>
  <si>
    <t>ISO CURRENCY CODE IN CHARACTERS OF DESTINATION CURRENCY</t>
  </si>
  <si>
    <t>AVALOQ ORDER TYPE CODE</t>
  </si>
  <si>
    <t>9(6)</t>
  </si>
  <si>
    <t>X(2)</t>
  </si>
  <si>
    <t>X(4)</t>
  </si>
  <si>
    <t>X(20)</t>
  </si>
  <si>
    <t>X(1)</t>
  </si>
  <si>
    <t>9(15)V9(2)</t>
  </si>
  <si>
    <t>9(4)V9(5)</t>
  </si>
  <si>
    <t>X(6)</t>
  </si>
  <si>
    <t>X(3)</t>
  </si>
  <si>
    <t>X(9)</t>
  </si>
  <si>
    <t>9(8)</t>
  </si>
  <si>
    <t>9(13)V9(2)</t>
  </si>
  <si>
    <t>9(3)</t>
  </si>
  <si>
    <t>X(14)</t>
  </si>
  <si>
    <t>X(02)</t>
  </si>
  <si>
    <t>X(15)</t>
  </si>
  <si>
    <t>Format</t>
  </si>
  <si>
    <t>X(12)</t>
  </si>
  <si>
    <t>X(5)</t>
  </si>
  <si>
    <t>9(11)</t>
  </si>
  <si>
    <t>X(01)</t>
  </si>
  <si>
    <t>X(35)</t>
  </si>
  <si>
    <t>9(09)</t>
  </si>
  <si>
    <t>9(10)V9(7)</t>
  </si>
  <si>
    <t>9(12)V9(2)</t>
  </si>
  <si>
    <t>SECURITY PRICE</t>
  </si>
  <si>
    <t>Unique contract identifier. Is also found in the L100 position file (record L122).</t>
  </si>
  <si>
    <t>SECURITY ISO COUNTRY CODE IN CHARACTERS ISO NORM 3166</t>
  </si>
  <si>
    <t>SECURITY NUMBER - NATIONAL SECURITY NUMBER (9 POSITIONS)</t>
  </si>
  <si>
    <t>CONTROL NUMBER OF THE SECURITY ISIN NUMBER (CHECK DIGIT)
MODULUS FORMULA 10 DOUBLE-ADD-DOUBLE / ISO NORM 6166</t>
  </si>
  <si>
    <t>Lvl</t>
  </si>
  <si>
    <t>X(18)</t>
  </si>
  <si>
    <t>9(12)</t>
  </si>
  <si>
    <t>9(4)V9(6)</t>
  </si>
  <si>
    <t>SIGN INVOICE FOREX RATE</t>
  </si>
  <si>
    <t>INVOICE FOREX RATE CODE</t>
  </si>
  <si>
    <t>NET AMOUNT IN TRADE CURRENCY</t>
  </si>
  <si>
    <t>SIGN NET AMOUNT IN TRADE CURRENCY</t>
  </si>
  <si>
    <t>TOTAL COSTS AMOUNT IN TRADE CURRENCY</t>
  </si>
  <si>
    <t>SIGN TOTAL COSTS AMOUNT IN TRADE CURRENCY</t>
  </si>
  <si>
    <t>INVOICE QUANTITY OF SECURITIES (,5)</t>
  </si>
  <si>
    <t>SIGN INVOICE QUANTITY OF SECURITIES</t>
  </si>
  <si>
    <t>META TYPE INTERNAL ID CODE</t>
  </si>
  <si>
    <t>X(40)</t>
  </si>
  <si>
    <t>ORDER TYPE INTERNAL ID CODE</t>
  </si>
  <si>
    <t>PICTET SINGLE ID (KEY : 6008) ASSET</t>
  </si>
  <si>
    <t>OTHER TAXES</t>
  </si>
  <si>
    <t>SIGN OF OTHER TAXES</t>
  </si>
  <si>
    <t>Col-ID</t>
  </si>
  <si>
    <t>Column Name</t>
  </si>
  <si>
    <t>Column Description</t>
  </si>
  <si>
    <t>AVALOQ ORDER NUMBER</t>
  </si>
  <si>
    <t>CASH MOVEMENT OPERATION TYPE CODE</t>
  </si>
  <si>
    <t>CASH MOVEMENT COMPLMENTARY OPERATION TYPE CODE</t>
  </si>
  <si>
    <t>COST DEBIT CODE</t>
  </si>
  <si>
    <t>COST CREDIT CODE</t>
  </si>
  <si>
    <t>Exchange rate between contract currency and payment currency, high precision.</t>
  </si>
  <si>
    <t>SWISS FINAL WITHOLDING TAX</t>
  </si>
  <si>
    <t xml:space="preserve">BLANK = UNIT    FOREX RATE TO MULTIPLY (FX EXPRESSED IN UNITS)
%     = PERCENT FOREX RATE TO MULTIPLY (FX EXPRESSED IN %)
</t>
  </si>
  <si>
    <t>L006-CORUB-CC</t>
  </si>
  <si>
    <t>L006-COMONC-CC</t>
  </si>
  <si>
    <t>L006-NOCONTR-CC</t>
  </si>
  <si>
    <t xml:space="preserve">L006-DSOPER </t>
  </si>
  <si>
    <t>L006-DSVAL</t>
  </si>
  <si>
    <t xml:space="preserve">L006-M9MVT-ESP   </t>
  </si>
  <si>
    <t xml:space="preserve">L006-SIMONT-MVT-ESP </t>
  </si>
  <si>
    <t>L006-TEMVT-ESP</t>
  </si>
  <si>
    <t xml:space="preserve">L006-COMONL-ISO-CC </t>
  </si>
  <si>
    <t xml:space="preserve">L006-COOPER-ORG-ESP </t>
  </si>
  <si>
    <t xml:space="preserve">L006-COOPER-ESP-DALI </t>
  </si>
  <si>
    <t xml:space="preserve">L006-CHMON-CC-FS   </t>
  </si>
  <si>
    <t xml:space="preserve">L006-SICHGE-MON-CC-FS </t>
  </si>
  <si>
    <t xml:space="preserve">L006-COCHGE-MON-CC-FS  </t>
  </si>
  <si>
    <t xml:space="preserve">L006-COMONL-ISO-RC      </t>
  </si>
  <si>
    <t xml:space="preserve">L006-CHMONRC-FS </t>
  </si>
  <si>
    <t xml:space="preserve">L006-SICHGE-MONRC-FS </t>
  </si>
  <si>
    <t xml:space="preserve">L006-COCHGE-MONRC-FS </t>
  </si>
  <si>
    <t xml:space="preserve">L006-TXTVA </t>
  </si>
  <si>
    <t xml:space="preserve">L006-SITAUX-TVA   </t>
  </si>
  <si>
    <t xml:space="preserve">L006-COPAYSL-ISO-DOM-CLI-TVA     </t>
  </si>
  <si>
    <t xml:space="preserve">L006-COCOND-TVA        </t>
  </si>
  <si>
    <t xml:space="preserve">L006-M9TVA-FS   </t>
  </si>
  <si>
    <t>L006-SIMONT-TVA-FS</t>
  </si>
  <si>
    <t xml:space="preserve">L006-M9TVA-MON-CC  </t>
  </si>
  <si>
    <t xml:space="preserve">L006-SIMONT-TVA-MON-CC </t>
  </si>
  <si>
    <t xml:space="preserve">L006-M9IA-MON-CC    </t>
  </si>
  <si>
    <t xml:space="preserve">L006-SIMONT-IA-MONCC  </t>
  </si>
  <si>
    <t xml:space="preserve">L006-COOPER-MESP   </t>
  </si>
  <si>
    <t xml:space="preserve">L006-COEXT  </t>
  </si>
  <si>
    <t xml:space="preserve">L006-COGRP-OPER-OP </t>
  </si>
  <si>
    <t xml:space="preserve">L006-TEREF-OPER-OP  </t>
  </si>
  <si>
    <t>L006-COGRP-OPER-ORG</t>
  </si>
  <si>
    <t xml:space="preserve">L006-TEREF-OPER-OP-ORG    </t>
  </si>
  <si>
    <t xml:space="preserve">L006-COSERV  </t>
  </si>
  <si>
    <t xml:space="preserve">L006-DSCRIT-CHGE </t>
  </si>
  <si>
    <t xml:space="preserve">L006-DSCPTA     </t>
  </si>
  <si>
    <t xml:space="preserve">L006-COTYP-OPER     </t>
  </si>
  <si>
    <t xml:space="preserve">L006-COSTE-NOUV  </t>
  </si>
  <si>
    <t xml:space="preserve">L006-COMONL-ISO-RS </t>
  </si>
  <si>
    <t xml:space="preserve">L006-NOOPER-LIE-CONTR-TERM </t>
  </si>
  <si>
    <t xml:space="preserve">L006-COMONL-ISO-MON-DEST   </t>
  </si>
  <si>
    <t xml:space="preserve">L006-C6MONOP-MONCC-DALI </t>
  </si>
  <si>
    <t xml:space="preserve">L006-SICHGE-MONOP-MONCC-DALI </t>
  </si>
  <si>
    <t>L006-EXCHGE-MONOP-MONCC-DALI</t>
  </si>
  <si>
    <t>L006-SIEXP-MONOP-MONCC-DALI</t>
  </si>
  <si>
    <t xml:space="preserve">L006-COCHGE-MONOP-MONCC </t>
  </si>
  <si>
    <t xml:space="preserve">L006-OACHGE-MONOP-MONCC </t>
  </si>
  <si>
    <t>L006-COCLAS-CLI</t>
  </si>
  <si>
    <t xml:space="preserve">L006-NOCNTNR-AVQ </t>
  </si>
  <si>
    <t xml:space="preserve">L006-DSPERF-AVQ  </t>
  </si>
  <si>
    <t>L006-MTIMP-EUSD-MON-CC</t>
  </si>
  <si>
    <t xml:space="preserve">L006-SIMONT-IMP-EUSD-MON-CC </t>
  </si>
  <si>
    <t xml:space="preserve">L006-COTYP-ORD-AVQ  </t>
  </si>
  <si>
    <t xml:space="preserve">L006-MTFTRAN-MON-CC  </t>
  </si>
  <si>
    <t xml:space="preserve">L006-SIMONT-FTRANS-MON-CC </t>
  </si>
  <si>
    <t xml:space="preserve">L006-NOVAL-ISIN  </t>
  </si>
  <si>
    <t>L006-COFIN-REC</t>
  </si>
  <si>
    <t>L006-NOCLI</t>
  </si>
  <si>
    <t>L006-CLCC</t>
  </si>
  <si>
    <t>L006-GRCHGE-MONOP-MONCC-DALI</t>
  </si>
  <si>
    <t>L006-COPAYSL-ISO-VAL</t>
  </si>
  <si>
    <t>L006-NOVAL-NEN-L9</t>
  </si>
  <si>
    <t>L006-NOCTL-VAL-ISIN</t>
  </si>
  <si>
    <t>L006-NO-ORDER-AVQ</t>
  </si>
  <si>
    <t>L006-CHFACTU-AVQ</t>
  </si>
  <si>
    <t>L006-SICHFACTU-AVQ</t>
  </si>
  <si>
    <t>L006-COCHGE-CHFACTU-AVQ</t>
  </si>
  <si>
    <t>L006-MTNET-MONOP</t>
  </si>
  <si>
    <t>L006-SIMTNET-MONOP</t>
  </si>
  <si>
    <t>L006-MTFTOT-MONOP</t>
  </si>
  <si>
    <t>L006-SIMTFTOT-MONOP</t>
  </si>
  <si>
    <t>L006-QTFACTU-D7</t>
  </si>
  <si>
    <t>L006-SIQTFACTU-D7</t>
  </si>
  <si>
    <t>L006-CUTIT</t>
  </si>
  <si>
    <t>L006-SICUTIT</t>
  </si>
  <si>
    <t>SIGN SECURITY PRICE</t>
  </si>
  <si>
    <t>L006-CO-META-TYP-AVQ</t>
  </si>
  <si>
    <t>L006-CO-ORDER-TYPE-AVQ</t>
  </si>
  <si>
    <t>L006-ASSET-PUID</t>
  </si>
  <si>
    <t>L006-DEB-CODE-COST</t>
  </si>
  <si>
    <t>L006-CRED-CODE-COST</t>
  </si>
  <si>
    <t>L006 extension. Can be generated on request.</t>
  </si>
  <si>
    <t>If + credit, if - debit</t>
  </si>
  <si>
    <t>SIGN OF SWISS FINAL WITHOLDING TAX</t>
  </si>
  <si>
    <t>L006-CH-FWT</t>
  </si>
  <si>
    <t>L006-SICH-FWT</t>
  </si>
  <si>
    <t>L006-OTH-TAX</t>
  </si>
  <si>
    <t>L006-SIOTH-TAX</t>
  </si>
  <si>
    <t>L004-COOPER-MESP-ORG</t>
  </si>
  <si>
    <t>L004-COOPER-MESP-TYP</t>
  </si>
  <si>
    <t>L004-COOPER-MESP-TYP-COMPL</t>
  </si>
  <si>
    <t>Position</t>
  </si>
  <si>
    <t>Length</t>
  </si>
  <si>
    <t>USD 89</t>
  </si>
  <si>
    <t>BRL 89</t>
  </si>
  <si>
    <t>Open</t>
  </si>
  <si>
    <t>Close</t>
  </si>
  <si>
    <t>Order nr.</t>
  </si>
  <si>
    <t>27526399100001</t>
  </si>
  <si>
    <t>27526399100002</t>
  </si>
  <si>
    <t>27705530000001</t>
  </si>
  <si>
    <t>27705530000002</t>
  </si>
  <si>
    <t>Comment</t>
  </si>
  <si>
    <t>Open NDF</t>
  </si>
  <si>
    <t>Account type</t>
  </si>
  <si>
    <t>27526399100003</t>
  </si>
  <si>
    <t>27526399100004</t>
  </si>
  <si>
    <t>27705530000004</t>
  </si>
  <si>
    <t>27705530000003</t>
  </si>
  <si>
    <t>Close NDF : counter trade for liquidation of 89 account (1st part)</t>
  </si>
  <si>
    <t>Close NDF : counter trade for liquidation of 89 account (2nd part)</t>
  </si>
  <si>
    <t>Close NDF and show gain or loss on type 89 account (35'249.28 - 34'965.03)</t>
  </si>
  <si>
    <t>USD 00</t>
  </si>
  <si>
    <t>BRL 00</t>
  </si>
  <si>
    <t>1234568902SNL5201408212014091500000000003524928-Forex NDF BRL/USD, 15.09.14 (1829748)             USDDT9000091150+ EUR000121093+ 000000000+LU2 00000000000000000+00000000000000000+00000000000000000+DTV    DT27526399100001                K2014082120140821T       000000000BRL00000226955+005- *2000000123456.00120140821000000000000000+NDF                                00000000000000+ZZ00VDS82X 0     F</t>
  </si>
  <si>
    <t>1234568940SNL5201408212014091500000000008000000+Forex NDF BRL/USD, 15.09.14 (1829748)             BRLDT9004040874+%EUR000121093+ 000000000+LU2 00000000000000000+00000000000000000+00000000000000000+DTA    DT27526399100002                K2014082120140821T       000000000BRL00000000001+002+%*2000000123456.00120140821000000000000000+NDF                                00000000000000+ZZ00VDS82X 0     F</t>
  </si>
  <si>
    <t>1234568902SNL5201409122014091500000000003496503+Forex NDF BRL/USD, 15.09.14 (1829748)             USDDT9000093515+ EUR000120990+ 000000000+LU2 00000000000000000+00000000000000000+00000000000000000+DTA    DT27705530000001                K2014091220140912T       000000000USD00000002288+003- *2000000123456.00120140912000000000000000+CLOSE_NDF                          00000000000000+ZZ00VDS82X 0     F</t>
  </si>
  <si>
    <t>1234568940SNL5201409122014091500000000008000000-Forex NDF BRL/USD, 15.09.14 (1829748)             BRLDT9004012228+%EUR000120990+ 000000000+LU2 00000000000000000+00000000000000000+00000000000000000+DTV    DT27705530000002                K2014091220140912T       000000000USD00000000001+002+%*2000000123456.00120140912000000000000000+CLOSE_NDF                          00000000000000+ZZ00VDS82X 0     F</t>
  </si>
  <si>
    <t>1234560040SNL5201409122014091500000000008000000+Forex NDF BRL/USD, 15.09.14 (1829748) (USD/BRL 2.2BRLDT9004040874+%EUR000120990+ 000000000+LU2 00000000000000000+00000000000000000+00000000000000000+DTLAC  DT27526399100501                E2014082120140912C       000000000USD00000000001+002+%*2000000123456.00120140821000000000000000+NDF                                00000000000000+ZZ00VDS82X 0     F</t>
  </si>
  <si>
    <t>1234560002SNL5201409122014091500000000003524928-Forex NDF BRL/USD, 15.09.14 (1829748) (USD/BRL 2.2USDDT9000091150+ EUR000120990+ 000000000+LU2 00000000000000000+00000000000000000+00000000000000000+DTLVC  DT27526399100502                E2014082120140912C       000000000USD00000226955+005- *2000000123456.00120140821000000000000000+NDF                                00000000000000+ZZ00VDS82X 0     F</t>
  </si>
  <si>
    <t>1234568902SNL5201409122014091500000000003524928+Forex NDF BRL/USD, 15.09.14 (1829748) (USD/BRL 2.2USDDT9000091150+ EUR000120990+ 000000000+LU2 00000000000000000+00000000000000000+00000000000000000+DTLV   DT27526399100003                E2014082120140912T       000000000USD00000000001+002+%*2000000123456.00120140821000000000000000+NDF                                00000000000000+ZZ00VDS82X 0     F</t>
  </si>
  <si>
    <t>1234568940SNL5201409122014091500000000008000000-Forex NDF BRL/USD, 15.09.14 (1829748) (USD/BRL 2.2BRLDT9004040874+%EUR000120990+ 000000000+LU2 00000000000000000+00000000000000000+00000000000000000+DTLA   DT27526399100004                E2014082120140912T       000000000USD00000226955+005- *2000000123456.00120140821000000000000000+NDF                                00000000000000+ZZ00VDS82X 0     F</t>
  </si>
  <si>
    <t>1234560040SNL5201409122014091500000000008000000-Liquidation Forex NDF BRL/USD, 15.09.14 (1829748) BRLDT9004012228+%EUR000120990+ 000000000+LU2 00000000000000000+00000000000000000+00000000000000000+DTLVC  DT27705530000502                E2014091220140912C       000000000USD00000002288+003- *2000000123456.00120140912000000000000000+CLOSE_NDF                          00000000000000+ZZ00VDS82X 0     F</t>
  </si>
  <si>
    <t>1234560002SNL5201409122014091500000000003496503+Liquidation Forex NDF BRL/USD, 15.09.14 (1829748) USDDT9000093515+ EUR000120990+ 000000000+LU2 00000000000000000+00000000000000000+00000000000000000+DTLAC  DT27705530000501                E2014091220140912C       000000000USD00000000001+002+%*2000000123456.00120140912000000000000000+CLOSE_NDF                          00000000000000+ZZ00VDS82X 0     F</t>
  </si>
  <si>
    <t>1234568902SNL5201409122014091500000000003496503-Liquidation Forex NDF BRL/USD, 15.09.14 (1829748) USDDT9000093515+ EUR000120990+ 000000000+LU2 00000000000000000+00000000000000000+00000000000000000+DTLA   DT27705530000004                E2014091220140912T       000000000USD00000002288+003- *2000000123456.00120140912000000000000000+CLOSE_NDF                          00000000000000+ZZ00VDS82X 0     F</t>
  </si>
  <si>
    <t>1234568940SNL5201409122014091500000000008000000+Liquidation Forex NDF BRL/USD, 15.09.14 (1829748) BRLDT9004012228+%EUR000120990+ 000000000+LU2 00000000000000000+00000000000000000+00000000000000000+DTLV   DT27705530000003                E2014091220140912T       000000000USD00000000001+002+%*2000000123456.00120140912000000000000000+CLOSE_NDF                          00000000000000+ZZ00VDS82X 0     F</t>
  </si>
  <si>
    <t>27526399100501</t>
  </si>
  <si>
    <t>27526399100502</t>
  </si>
  <si>
    <t>27705530000502</t>
  </si>
  <si>
    <t>27705530000501</t>
  </si>
  <si>
    <t>Close NDF on current account (1st part)</t>
  </si>
  <si>
    <t>Close NDF on current account (2nd part). The result is the gain or loss always on the liquid currency, here USD.</t>
  </si>
  <si>
    <t>Total assets</t>
  </si>
  <si>
    <t>Total liabilities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</si>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</sst>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0" x14ac:knownFonts="1">
    <font>
      <sz val="10"/>
      <name val="Arial"/>
    </font>
    <font>
      <sz val="12"/>
      <color theme="1"/>
      <name val="TradeGothic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theme="1"/>
      <name val="TradeGothic"/>
    </font>
    <font>
      <sz val="9"/>
      <color theme="1"/>
      <name val="TradeGothic CondEighteen"/>
    </font>
    <font>
      <sz val="10"/>
      <color theme="1"/>
      <name val="TradeGothic CondEighteen"/>
    </font>
    <font>
      <b/>
      <sz val="11"/>
      <color theme="1"/>
      <name val="Calibri"/>
      <family val="2"/>
      <scheme val="minor"/>
    </font>
    <font>
      <b/>
      <sz val="10"/>
      <color theme="1"/>
      <name val="TradeGothic CondEighteen"/>
    </font>
    <font>
      <sz val="10.5"/>
      <color theme="3"/>
      <name val="TradeGothic CondEighteen"/>
    </font>
    <font>
      <i/>
      <sz val="8"/>
      <color theme="1"/>
      <name val="TradeGothic CondEighteen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hair">
        <color theme="1" tint="0.499984740745262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rgb="FFFF0000"/>
      </right>
      <top/>
      <bottom style="thin">
        <color indexed="64"/>
      </bottom>
      <diagonal/>
    </border>
    <border>
      <left/>
      <right style="thick">
        <color rgb="FFFF0000"/>
      </right>
      <top/>
      <bottom/>
      <diagonal/>
    </border>
    <border>
      <left/>
      <right/>
      <top style="thick">
        <color auto="1"/>
      </top>
      <bottom/>
      <diagonal/>
    </border>
  </borders>
  <cellStyleXfs count="12">
    <xf numFmtId="0" fontId="0" fillId="0" borderId="0"/>
    <xf numFmtId="0" fontId="10" fillId="0" borderId="0"/>
    <xf numFmtId="0" fontId="13" fillId="0" borderId="0"/>
    <xf numFmtId="0" fontId="15" fillId="0" borderId="10"/>
    <xf numFmtId="0" fontId="16" fillId="0" borderId="9">
      <alignment horizontal="right"/>
    </xf>
    <xf numFmtId="0" fontId="12" fillId="0" borderId="0" applyNumberFormat="0" applyFill="0" applyBorder="0" applyProtection="0">
      <alignment vertical="top" wrapText="1"/>
    </xf>
    <xf numFmtId="0" fontId="14" fillId="0" borderId="10" applyNumberFormat="0" applyFill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9" applyBorder="0">
      <alignment horizontal="right"/>
    </xf>
    <xf numFmtId="0" fontId="1" fillId="0" borderId="0"/>
    <xf numFmtId="0" fontId="18" fillId="0" borderId="0"/>
  </cellStyleXfs>
  <cellXfs count="70">
    <xf numFmtId="0" fontId="0" fillId="0" borderId="0" xfId="0"/>
    <xf numFmtId="0" fontId="5" fillId="0" borderId="1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0" borderId="0" xfId="0" applyFill="1"/>
    <xf numFmtId="0" fontId="3" fillId="0" borderId="1" xfId="0" applyFont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3" fontId="5" fillId="0" borderId="2" xfId="0" applyNumberFormat="1" applyFont="1" applyFill="1" applyBorder="1" applyAlignment="1">
      <alignment vertical="top" wrapText="1"/>
    </xf>
    <xf numFmtId="3" fontId="5" fillId="0" borderId="3" xfId="0" applyNumberFormat="1" applyFont="1" applyFill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3" fillId="2" borderId="5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1" xfId="0" applyFont="1" applyFill="1" applyBorder="1"/>
    <xf numFmtId="3" fontId="8" fillId="0" borderId="1" xfId="0" applyNumberFormat="1" applyFont="1" applyFill="1" applyBorder="1" applyAlignment="1">
      <alignment vertical="top" wrapText="1"/>
    </xf>
    <xf numFmtId="3" fontId="8" fillId="0" borderId="2" xfId="0" applyNumberFormat="1" applyFont="1" applyFill="1" applyBorder="1" applyAlignment="1">
      <alignment vertical="top" wrapText="1"/>
    </xf>
    <xf numFmtId="0" fontId="6" fillId="0" borderId="0" xfId="0" applyFont="1" applyFill="1"/>
    <xf numFmtId="0" fontId="0" fillId="0" borderId="1" xfId="0" applyFill="1" applyBorder="1"/>
    <xf numFmtId="0" fontId="0" fillId="0" borderId="0" xfId="0" applyAlignment="1">
      <alignment vertical="top"/>
    </xf>
    <xf numFmtId="0" fontId="5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vertical="top"/>
    </xf>
    <xf numFmtId="0" fontId="5" fillId="5" borderId="2" xfId="0" applyFont="1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5" fillId="5" borderId="3" xfId="0" applyFont="1" applyFill="1" applyBorder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0" fontId="4" fillId="0" borderId="0" xfId="0" applyFont="1" applyFill="1"/>
    <xf numFmtId="0" fontId="0" fillId="0" borderId="0" xfId="0" applyFill="1" applyBorder="1"/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164" fontId="5" fillId="5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9" fontId="3" fillId="0" borderId="1" xfId="0" applyNumberFormat="1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vertical="top" wrapText="1"/>
    </xf>
    <xf numFmtId="0" fontId="3" fillId="5" borderId="8" xfId="0" applyFont="1" applyFill="1" applyBorder="1" applyAlignment="1">
      <alignment vertical="top"/>
    </xf>
    <xf numFmtId="0" fontId="5" fillId="0" borderId="1" xfId="0" applyFont="1" applyFill="1" applyBorder="1"/>
    <xf numFmtId="0" fontId="3" fillId="5" borderId="11" xfId="0" applyFont="1" applyFill="1" applyBorder="1" applyAlignment="1">
      <alignment vertical="top"/>
    </xf>
    <xf numFmtId="3" fontId="3" fillId="0" borderId="12" xfId="0" applyNumberFormat="1" applyFont="1" applyFill="1" applyBorder="1" applyAlignment="1">
      <alignment vertical="top" wrapText="1"/>
    </xf>
    <xf numFmtId="0" fontId="3" fillId="4" borderId="12" xfId="0" applyFont="1" applyFill="1" applyBorder="1" applyAlignment="1">
      <alignment vertical="top" wrapText="1"/>
    </xf>
    <xf numFmtId="0" fontId="3" fillId="4" borderId="13" xfId="0" applyFont="1" applyFill="1" applyBorder="1" applyAlignment="1">
      <alignment vertical="top" wrapText="1"/>
    </xf>
    <xf numFmtId="3" fontId="3" fillId="0" borderId="13" xfId="0" applyNumberFormat="1" applyFont="1" applyFill="1" applyBorder="1" applyAlignment="1">
      <alignment vertical="top" wrapText="1"/>
    </xf>
    <xf numFmtId="0" fontId="3" fillId="5" borderId="14" xfId="0" applyFont="1" applyFill="1" applyBorder="1" applyAlignment="1">
      <alignment vertical="top"/>
    </xf>
    <xf numFmtId="0" fontId="3" fillId="0" borderId="15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4" fontId="0" fillId="0" borderId="0" xfId="0" applyNumberFormat="1" applyAlignment="1">
      <alignment vertical="top" wrapText="1"/>
    </xf>
    <xf numFmtId="4" fontId="7" fillId="0" borderId="0" xfId="0" applyNumberFormat="1" applyFont="1" applyAlignment="1">
      <alignment vertical="top" wrapText="1"/>
    </xf>
    <xf numFmtId="4" fontId="0" fillId="0" borderId="16" xfId="0" applyNumberFormat="1" applyBorder="1" applyAlignment="1">
      <alignment vertical="top" wrapText="1"/>
    </xf>
    <xf numFmtId="0" fontId="0" fillId="3" borderId="16" xfId="0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4" fontId="19" fillId="0" borderId="0" xfId="0" applyNumberFormat="1" applyFont="1" applyAlignment="1">
      <alignment vertical="top" wrapText="1"/>
    </xf>
    <xf numFmtId="0" fontId="2" fillId="0" borderId="0" xfId="0" quotePrefix="1" applyFont="1" applyAlignment="1">
      <alignment horizontal="center" vertical="top" wrapText="1"/>
    </xf>
    <xf numFmtId="0" fontId="2" fillId="0" borderId="0" xfId="0" quotePrefix="1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</cellXfs>
  <cellStyles count="12">
    <cellStyle name="Chart Source" xfId="9"/>
    <cellStyle name="Heading" xfId="2"/>
    <cellStyle name="Heading 5" xfId="11"/>
    <cellStyle name="Normal" xfId="0" builtinId="0"/>
    <cellStyle name="Normal 2" xfId="1"/>
    <cellStyle name="Normal 3" xfId="10"/>
    <cellStyle name="Table Figures" xfId="7"/>
    <cellStyle name="Table Figures Header" xfId="8"/>
    <cellStyle name="Table Header" xfId="6"/>
    <cellStyle name="Table Source" xfId="4"/>
    <cellStyle name="Table Text" xfId="5"/>
    <cellStyle name="Table Title" xfId="3"/>
  </cellStyles>
  <dxfs count="5">
    <dxf>
      <fill>
        <patternFill>
          <bgColor rgb="FFFFFF00"/>
        </patternFill>
      </fill>
    </dxf>
    <dxf>
      <fill>
        <patternFill patternType="solid">
          <fgColor rgb="FFFFFF00"/>
          <bgColor rgb="FF000000"/>
        </patternFill>
      </fill>
    </dxf>
    <dxf>
      <border>
        <top style="hair">
          <color theme="2"/>
        </top>
        <bottom style="hair">
          <color theme="2"/>
        </bottom>
        <horizontal style="hair">
          <color theme="2"/>
        </horizontal>
      </border>
    </dxf>
    <dxf>
      <font>
        <b/>
        <i val="0"/>
      </font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theme="2"/>
        </top>
        <bottom style="hair">
          <color theme="2"/>
        </bottom>
        <horizontal style="hair">
          <color theme="2"/>
        </horizontal>
      </border>
    </dxf>
  </dxfs>
  <tableStyles count="2" defaultTableStyle="TableStyleMedium2" defaultPivotStyle="PivotStyleLight16">
    <tableStyle name="Table Figures" pivot="0" count="2">
      <tableStyleElement type="wholeTable" dxfId="4"/>
      <tableStyleElement type="headerRow" dxfId="3"/>
    </tableStyle>
    <tableStyle name="Table Text" pivot="0" count="1">
      <tableStyleElement type="wholeTable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filterMode="1">
    <tabColor rgb="FF92D050"/>
    <outlinePr summaryBelow="0"/>
  </sheetPr>
  <dimension ref="A1:AJ94"/>
  <sheetViews>
    <sheetView zoomScale="90" zoomScaleNormal="90" workbookViewId="0">
      <pane xSplit="8" ySplit="6" topLeftCell="N10" activePane="bottomRight" state="frozen"/>
      <selection pane="topRight" activeCell="I1" sqref="I1"/>
      <selection pane="bottomLeft" activeCell="A7" sqref="A7"/>
      <selection pane="bottomRight" activeCell="R5" sqref="R5"/>
    </sheetView>
  </sheetViews>
  <sheetFormatPr defaultRowHeight="15.95" customHeight="1" outlineLevelRow="1" x14ac:dyDescent="0.2"/>
  <cols>
    <col min="1" max="1" width="6.28515625" style="11" bestFit="1" customWidth="1"/>
    <col min="2" max="2" width="3.140625" style="18" customWidth="1"/>
    <col min="3" max="3" width="24.28515625" style="11" bestFit="1" customWidth="1"/>
    <col min="4" max="4" width="43" style="11" customWidth="1"/>
    <col min="5" max="5" width="30.7109375" style="11" customWidth="1"/>
    <col min="6" max="6" width="9.7109375" style="11" customWidth="1"/>
    <col min="7" max="7" width="8.140625" style="11" bestFit="1" customWidth="1"/>
    <col min="8" max="8" width="7.28515625" style="11" customWidth="1"/>
    <col min="9" max="9" width="19.85546875" style="42" customWidth="1"/>
    <col min="10" max="10" width="18.7109375" style="53" customWidth="1"/>
    <col min="11" max="11" width="20.140625" style="42" customWidth="1"/>
    <col min="12" max="20" width="18.7109375" style="42" customWidth="1"/>
    <col min="21" max="21" width="29.85546875" style="11" customWidth="1"/>
  </cols>
  <sheetData>
    <row r="1" spans="1:21" ht="15.95" customHeight="1" x14ac:dyDescent="0.2">
      <c r="I1" s="42" t="s">
        <v>242</v>
      </c>
      <c r="J1" s="53" t="s">
        <v>242</v>
      </c>
      <c r="K1" s="42" t="s">
        <v>243</v>
      </c>
      <c r="L1" s="42" t="s">
        <v>243</v>
      </c>
      <c r="M1" s="42" t="s">
        <v>243</v>
      </c>
      <c r="N1" s="42" t="s">
        <v>243</v>
      </c>
      <c r="O1" s="42" t="s">
        <v>243</v>
      </c>
      <c r="P1" s="42" t="s">
        <v>243</v>
      </c>
      <c r="Q1" s="42" t="s">
        <v>243</v>
      </c>
      <c r="R1" s="42" t="s">
        <v>243</v>
      </c>
      <c r="S1" s="42" t="s">
        <v>243</v>
      </c>
      <c r="T1" s="42" t="s">
        <v>243</v>
      </c>
    </row>
    <row r="2" spans="1:21" ht="60.75" customHeight="1" x14ac:dyDescent="0.2">
      <c r="A2" s="8" t="s">
        <v>135</v>
      </c>
      <c r="B2" s="19" t="s">
        <v>117</v>
      </c>
      <c r="C2" s="8" t="s">
        <v>136</v>
      </c>
      <c r="D2" s="8" t="s">
        <v>137</v>
      </c>
      <c r="E2" s="4" t="s">
        <v>15</v>
      </c>
      <c r="F2" s="4" t="s">
        <v>103</v>
      </c>
      <c r="G2" s="9" t="s">
        <v>238</v>
      </c>
      <c r="H2" s="10" t="s">
        <v>239</v>
      </c>
      <c r="I2" s="7" t="s">
        <v>261</v>
      </c>
      <c r="J2" s="50" t="s">
        <v>262</v>
      </c>
      <c r="K2" s="49" t="s">
        <v>263</v>
      </c>
      <c r="L2" s="7" t="s">
        <v>264</v>
      </c>
      <c r="M2" s="7" t="s">
        <v>267</v>
      </c>
      <c r="N2" s="7" t="s">
        <v>268</v>
      </c>
      <c r="O2" s="7" t="s">
        <v>271</v>
      </c>
      <c r="P2" s="7" t="s">
        <v>272</v>
      </c>
      <c r="Q2" s="7" t="s">
        <v>265</v>
      </c>
      <c r="R2" s="7" t="s">
        <v>266</v>
      </c>
      <c r="S2" s="7" t="s">
        <v>269</v>
      </c>
      <c r="T2" s="7" t="s">
        <v>270</v>
      </c>
      <c r="U2" s="4" t="s">
        <v>14</v>
      </c>
    </row>
    <row r="3" spans="1:21" s="5" customFormat="1" ht="12.75" hidden="1" x14ac:dyDescent="0.2">
      <c r="A3" s="13">
        <v>1</v>
      </c>
      <c r="B3" s="21">
        <v>1</v>
      </c>
      <c r="C3" s="13" t="s">
        <v>205</v>
      </c>
      <c r="D3" s="13" t="s">
        <v>57</v>
      </c>
      <c r="E3" s="13"/>
      <c r="F3" s="12" t="s">
        <v>100</v>
      </c>
      <c r="G3" s="14">
        <v>1</v>
      </c>
      <c r="H3" s="15">
        <v>14</v>
      </c>
      <c r="I3" s="44" t="str">
        <f t="shared" ref="I3:T3" si="0">MID(I$2,$G3,$H3)</f>
        <v>1234568902SNL5</v>
      </c>
      <c r="J3" s="51" t="str">
        <f t="shared" si="0"/>
        <v>1234568940SNL5</v>
      </c>
      <c r="K3" s="48" t="str">
        <f t="shared" si="0"/>
        <v>1234568902SNL5</v>
      </c>
      <c r="L3" s="44" t="str">
        <f t="shared" si="0"/>
        <v>1234568940SNL5</v>
      </c>
      <c r="M3" s="44" t="str">
        <f t="shared" ref="M3:P22" si="1">MID(M$2,$G3,$H3)</f>
        <v>1234568902SNL5</v>
      </c>
      <c r="N3" s="44" t="str">
        <f t="shared" si="1"/>
        <v>1234568940SNL5</v>
      </c>
      <c r="O3" s="44" t="str">
        <f t="shared" si="1"/>
        <v>1234568902SNL5</v>
      </c>
      <c r="P3" s="44" t="str">
        <f t="shared" si="1"/>
        <v>1234568940SNL5</v>
      </c>
      <c r="Q3" s="44" t="str">
        <f t="shared" si="0"/>
        <v>1234560040SNL5</v>
      </c>
      <c r="R3" s="44" t="str">
        <f t="shared" si="0"/>
        <v>1234560002SNL5</v>
      </c>
      <c r="S3" s="44" t="str">
        <f t="shared" si="0"/>
        <v>1234560040SNL5</v>
      </c>
      <c r="T3" s="44" t="str">
        <f t="shared" si="0"/>
        <v>1234560002SNL5</v>
      </c>
      <c r="U3" s="14"/>
    </row>
    <row r="4" spans="1:21" s="5" customFormat="1" ht="12.75" hidden="1" outlineLevel="1" x14ac:dyDescent="0.2">
      <c r="A4" s="12">
        <f>IF(B4=1,TRUNC(A3)+1,A3+0.1)</f>
        <v>1.1000000000000001</v>
      </c>
      <c r="B4" s="20">
        <v>2</v>
      </c>
      <c r="C4" s="12" t="s">
        <v>204</v>
      </c>
      <c r="D4" s="12" t="s">
        <v>27</v>
      </c>
      <c r="E4" s="12"/>
      <c r="F4" s="12" t="s">
        <v>87</v>
      </c>
      <c r="G4" s="14">
        <v>1</v>
      </c>
      <c r="H4" s="15">
        <v>6</v>
      </c>
      <c r="I4" s="44" t="str">
        <f t="shared" ref="I4:J67" si="2">MID(I$2,$G4,$H4)</f>
        <v>123456</v>
      </c>
      <c r="J4" s="51" t="str">
        <f t="shared" si="2"/>
        <v>123456</v>
      </c>
      <c r="K4" s="48" t="str">
        <f t="shared" ref="K4:R67" si="3">MID(K$2,$G4,$H4)</f>
        <v>123456</v>
      </c>
      <c r="L4" s="44" t="str">
        <f t="shared" si="3"/>
        <v>123456</v>
      </c>
      <c r="M4" s="44" t="str">
        <f t="shared" si="1"/>
        <v>123456</v>
      </c>
      <c r="N4" s="44" t="str">
        <f t="shared" si="1"/>
        <v>123456</v>
      </c>
      <c r="O4" s="44" t="str">
        <f t="shared" si="1"/>
        <v>123456</v>
      </c>
      <c r="P4" s="44" t="str">
        <f t="shared" si="1"/>
        <v>123456</v>
      </c>
      <c r="Q4" s="44" t="str">
        <f t="shared" si="3"/>
        <v>123456</v>
      </c>
      <c r="R4" s="44" t="str">
        <f t="shared" si="3"/>
        <v>123456</v>
      </c>
      <c r="S4" s="44" t="str">
        <f t="shared" ref="S4:T36" si="4">MID(S$2,$G4,$H4)</f>
        <v>123456</v>
      </c>
      <c r="T4" s="44" t="str">
        <f t="shared" si="4"/>
        <v>123456</v>
      </c>
      <c r="U4" s="14"/>
    </row>
    <row r="5" spans="1:21" s="5" customFormat="1" ht="12.75" outlineLevel="1" x14ac:dyDescent="0.2">
      <c r="A5" s="12">
        <f t="shared" ref="A5:A71" si="5">IF(B5=1,TRUNC(A4)+1,A4+0.1)</f>
        <v>1.2000000000000002</v>
      </c>
      <c r="B5" s="20">
        <v>2</v>
      </c>
      <c r="C5" s="12" t="s">
        <v>146</v>
      </c>
      <c r="D5" s="12" t="s">
        <v>58</v>
      </c>
      <c r="E5" s="12"/>
      <c r="F5" s="12" t="s">
        <v>88</v>
      </c>
      <c r="G5" s="14">
        <v>7</v>
      </c>
      <c r="H5" s="15">
        <v>2</v>
      </c>
      <c r="I5" s="44" t="str">
        <f t="shared" si="2"/>
        <v>89</v>
      </c>
      <c r="J5" s="51" t="str">
        <f t="shared" si="2"/>
        <v>89</v>
      </c>
      <c r="K5" s="48" t="str">
        <f t="shared" si="3"/>
        <v>89</v>
      </c>
      <c r="L5" s="44" t="str">
        <f t="shared" si="3"/>
        <v>89</v>
      </c>
      <c r="M5" s="44" t="str">
        <f t="shared" si="1"/>
        <v>89</v>
      </c>
      <c r="N5" s="44" t="str">
        <f t="shared" si="1"/>
        <v>89</v>
      </c>
      <c r="O5" s="44" t="str">
        <f t="shared" si="1"/>
        <v>89</v>
      </c>
      <c r="P5" s="44" t="str">
        <f t="shared" si="1"/>
        <v>89</v>
      </c>
      <c r="Q5" s="44" t="str">
        <f t="shared" si="3"/>
        <v>00</v>
      </c>
      <c r="R5" s="44" t="str">
        <f t="shared" si="3"/>
        <v>00</v>
      </c>
      <c r="S5" s="44" t="str">
        <f t="shared" si="4"/>
        <v>00</v>
      </c>
      <c r="T5" s="44" t="str">
        <f t="shared" si="4"/>
        <v>00</v>
      </c>
      <c r="U5" s="60" t="s">
        <v>251</v>
      </c>
    </row>
    <row r="6" spans="1:21" s="5" customFormat="1" ht="12.75" hidden="1" outlineLevel="1" x14ac:dyDescent="0.2">
      <c r="A6" s="12">
        <f t="shared" si="5"/>
        <v>1.3000000000000003</v>
      </c>
      <c r="B6" s="20">
        <v>2</v>
      </c>
      <c r="C6" s="12" t="s">
        <v>147</v>
      </c>
      <c r="D6" s="12" t="s">
        <v>59</v>
      </c>
      <c r="E6" s="12"/>
      <c r="F6" s="12" t="s">
        <v>88</v>
      </c>
      <c r="G6" s="14">
        <v>9</v>
      </c>
      <c r="H6" s="15">
        <v>2</v>
      </c>
      <c r="I6" s="44" t="str">
        <f t="shared" si="2"/>
        <v>02</v>
      </c>
      <c r="J6" s="51" t="str">
        <f t="shared" si="2"/>
        <v>40</v>
      </c>
      <c r="K6" s="48" t="str">
        <f t="shared" si="3"/>
        <v>02</v>
      </c>
      <c r="L6" s="44" t="str">
        <f t="shared" si="3"/>
        <v>40</v>
      </c>
      <c r="M6" s="44" t="str">
        <f t="shared" si="1"/>
        <v>02</v>
      </c>
      <c r="N6" s="44" t="str">
        <f t="shared" si="1"/>
        <v>40</v>
      </c>
      <c r="O6" s="44" t="str">
        <f t="shared" si="1"/>
        <v>02</v>
      </c>
      <c r="P6" s="44" t="str">
        <f t="shared" si="1"/>
        <v>40</v>
      </c>
      <c r="Q6" s="44" t="str">
        <f t="shared" si="3"/>
        <v>40</v>
      </c>
      <c r="R6" s="44" t="str">
        <f t="shared" si="3"/>
        <v>02</v>
      </c>
      <c r="S6" s="44" t="str">
        <f t="shared" si="4"/>
        <v>40</v>
      </c>
      <c r="T6" s="44" t="str">
        <f t="shared" si="4"/>
        <v>02</v>
      </c>
      <c r="U6" s="14"/>
    </row>
    <row r="7" spans="1:21" s="5" customFormat="1" ht="33.75" outlineLevel="1" x14ac:dyDescent="0.2">
      <c r="A7" s="12">
        <f t="shared" si="5"/>
        <v>1.4000000000000004</v>
      </c>
      <c r="B7" s="20">
        <v>2</v>
      </c>
      <c r="C7" s="12" t="s">
        <v>148</v>
      </c>
      <c r="D7" s="12" t="s">
        <v>60</v>
      </c>
      <c r="E7" s="12"/>
      <c r="F7" s="12" t="s">
        <v>89</v>
      </c>
      <c r="G7" s="14">
        <v>11</v>
      </c>
      <c r="H7" s="15">
        <v>4</v>
      </c>
      <c r="I7" s="44" t="str">
        <f t="shared" si="2"/>
        <v>SNL5</v>
      </c>
      <c r="J7" s="51" t="str">
        <f t="shared" si="2"/>
        <v>SNL5</v>
      </c>
      <c r="K7" s="48" t="str">
        <f t="shared" si="3"/>
        <v>SNL5</v>
      </c>
      <c r="L7" s="44" t="str">
        <f t="shared" si="3"/>
        <v>SNL5</v>
      </c>
      <c r="M7" s="44" t="str">
        <f t="shared" si="1"/>
        <v>SNL5</v>
      </c>
      <c r="N7" s="44" t="str">
        <f t="shared" si="1"/>
        <v>SNL5</v>
      </c>
      <c r="O7" s="44" t="str">
        <f t="shared" si="1"/>
        <v>SNL5</v>
      </c>
      <c r="P7" s="44" t="str">
        <f t="shared" si="1"/>
        <v>SNL5</v>
      </c>
      <c r="Q7" s="44" t="str">
        <f t="shared" si="3"/>
        <v>SNL5</v>
      </c>
      <c r="R7" s="44" t="str">
        <f t="shared" si="3"/>
        <v>SNL5</v>
      </c>
      <c r="S7" s="44" t="str">
        <f t="shared" si="4"/>
        <v>SNL5</v>
      </c>
      <c r="T7" s="44" t="str">
        <f t="shared" si="4"/>
        <v>SNL5</v>
      </c>
      <c r="U7" s="14" t="s">
        <v>13</v>
      </c>
    </row>
    <row r="8" spans="1:21" s="5" customFormat="1" ht="12.75" x14ac:dyDescent="0.2">
      <c r="A8" s="13">
        <f t="shared" si="5"/>
        <v>2</v>
      </c>
      <c r="B8" s="21">
        <v>1</v>
      </c>
      <c r="C8" s="13" t="s">
        <v>149</v>
      </c>
      <c r="D8" s="13" t="s">
        <v>54</v>
      </c>
      <c r="E8" s="13"/>
      <c r="F8" s="12" t="s">
        <v>97</v>
      </c>
      <c r="G8" s="14">
        <v>15</v>
      </c>
      <c r="H8" s="15">
        <v>8</v>
      </c>
      <c r="I8" s="44" t="str">
        <f t="shared" si="2"/>
        <v>20140821</v>
      </c>
      <c r="J8" s="51" t="str">
        <f t="shared" si="2"/>
        <v>20140821</v>
      </c>
      <c r="K8" s="48" t="str">
        <f t="shared" si="3"/>
        <v>20140912</v>
      </c>
      <c r="L8" s="44" t="str">
        <f t="shared" si="3"/>
        <v>20140912</v>
      </c>
      <c r="M8" s="44" t="str">
        <f t="shared" si="1"/>
        <v>20140912</v>
      </c>
      <c r="N8" s="44" t="str">
        <f t="shared" si="1"/>
        <v>20140912</v>
      </c>
      <c r="O8" s="44" t="str">
        <f t="shared" si="1"/>
        <v>20140912</v>
      </c>
      <c r="P8" s="44" t="str">
        <f t="shared" si="1"/>
        <v>20140912</v>
      </c>
      <c r="Q8" s="44" t="str">
        <f t="shared" si="3"/>
        <v>20140912</v>
      </c>
      <c r="R8" s="44" t="str">
        <f t="shared" si="3"/>
        <v>20140912</v>
      </c>
      <c r="S8" s="44" t="str">
        <f t="shared" si="4"/>
        <v>20140912</v>
      </c>
      <c r="T8" s="44" t="str">
        <f t="shared" si="4"/>
        <v>20140912</v>
      </c>
      <c r="U8" s="14" t="s">
        <v>4</v>
      </c>
    </row>
    <row r="9" spans="1:21" s="5" customFormat="1" ht="12.75" x14ac:dyDescent="0.2">
      <c r="A9" s="13">
        <f t="shared" si="5"/>
        <v>3</v>
      </c>
      <c r="B9" s="21">
        <v>1</v>
      </c>
      <c r="C9" s="13" t="s">
        <v>150</v>
      </c>
      <c r="D9" s="13" t="s">
        <v>29</v>
      </c>
      <c r="E9" s="13"/>
      <c r="F9" s="12" t="s">
        <v>97</v>
      </c>
      <c r="G9" s="14">
        <v>23</v>
      </c>
      <c r="H9" s="15">
        <v>8</v>
      </c>
      <c r="I9" s="44" t="str">
        <f t="shared" si="2"/>
        <v>20140915</v>
      </c>
      <c r="J9" s="51" t="str">
        <f t="shared" si="2"/>
        <v>20140915</v>
      </c>
      <c r="K9" s="48" t="str">
        <f t="shared" si="3"/>
        <v>20140915</v>
      </c>
      <c r="L9" s="44" t="str">
        <f t="shared" si="3"/>
        <v>20140915</v>
      </c>
      <c r="M9" s="44" t="str">
        <f t="shared" si="1"/>
        <v>20140915</v>
      </c>
      <c r="N9" s="44" t="str">
        <f t="shared" si="1"/>
        <v>20140915</v>
      </c>
      <c r="O9" s="44" t="str">
        <f t="shared" si="1"/>
        <v>20140915</v>
      </c>
      <c r="P9" s="44" t="str">
        <f t="shared" si="1"/>
        <v>20140915</v>
      </c>
      <c r="Q9" s="44" t="str">
        <f t="shared" si="3"/>
        <v>20140915</v>
      </c>
      <c r="R9" s="44" t="str">
        <f t="shared" si="3"/>
        <v>20140915</v>
      </c>
      <c r="S9" s="44" t="str">
        <f t="shared" si="4"/>
        <v>20140915</v>
      </c>
      <c r="T9" s="44" t="str">
        <f t="shared" si="4"/>
        <v>20140915</v>
      </c>
      <c r="U9" s="14" t="s">
        <v>3</v>
      </c>
    </row>
    <row r="10" spans="1:21" s="5" customFormat="1" ht="12.75" x14ac:dyDescent="0.2">
      <c r="A10" s="13">
        <f t="shared" si="5"/>
        <v>4</v>
      </c>
      <c r="B10" s="21">
        <v>1</v>
      </c>
      <c r="C10" s="13" t="s">
        <v>151</v>
      </c>
      <c r="D10" s="13" t="s">
        <v>74</v>
      </c>
      <c r="E10" s="13"/>
      <c r="F10" s="12" t="s">
        <v>92</v>
      </c>
      <c r="G10" s="14">
        <v>31</v>
      </c>
      <c r="H10" s="15">
        <v>17</v>
      </c>
      <c r="I10" s="44" t="str">
        <f t="shared" si="2"/>
        <v>00000000003524928</v>
      </c>
      <c r="J10" s="51" t="str">
        <f t="shared" si="2"/>
        <v>00000000008000000</v>
      </c>
      <c r="K10" s="48" t="str">
        <f t="shared" si="3"/>
        <v>00000000003496503</v>
      </c>
      <c r="L10" s="44" t="str">
        <f t="shared" si="3"/>
        <v>00000000008000000</v>
      </c>
      <c r="M10" s="44" t="str">
        <f t="shared" si="1"/>
        <v>00000000003524928</v>
      </c>
      <c r="N10" s="44" t="str">
        <f t="shared" si="1"/>
        <v>00000000008000000</v>
      </c>
      <c r="O10" s="44" t="str">
        <f t="shared" si="1"/>
        <v>00000000003496503</v>
      </c>
      <c r="P10" s="44" t="str">
        <f t="shared" si="1"/>
        <v>00000000008000000</v>
      </c>
      <c r="Q10" s="44" t="str">
        <f t="shared" si="3"/>
        <v>00000000008000000</v>
      </c>
      <c r="R10" s="44" t="str">
        <f t="shared" si="3"/>
        <v>00000000003524928</v>
      </c>
      <c r="S10" s="44" t="str">
        <f t="shared" si="4"/>
        <v>00000000008000000</v>
      </c>
      <c r="T10" s="44" t="str">
        <f t="shared" si="4"/>
        <v>00000000003496503</v>
      </c>
      <c r="U10" s="14" t="s">
        <v>9</v>
      </c>
    </row>
    <row r="11" spans="1:21" s="5" customFormat="1" ht="23.25" customHeight="1" x14ac:dyDescent="0.2">
      <c r="A11" s="13">
        <f t="shared" si="5"/>
        <v>5</v>
      </c>
      <c r="B11" s="21">
        <v>1</v>
      </c>
      <c r="C11" s="13" t="s">
        <v>152</v>
      </c>
      <c r="D11" s="13" t="s">
        <v>75</v>
      </c>
      <c r="E11" s="13" t="s">
        <v>17</v>
      </c>
      <c r="F11" s="12" t="s">
        <v>91</v>
      </c>
      <c r="G11" s="14">
        <v>48</v>
      </c>
      <c r="H11" s="15">
        <v>1</v>
      </c>
      <c r="I11" s="44" t="str">
        <f t="shared" si="2"/>
        <v>-</v>
      </c>
      <c r="J11" s="51" t="str">
        <f t="shared" si="2"/>
        <v>+</v>
      </c>
      <c r="K11" s="48" t="str">
        <f t="shared" si="3"/>
        <v>+</v>
      </c>
      <c r="L11" s="44" t="str">
        <f t="shared" si="3"/>
        <v>-</v>
      </c>
      <c r="M11" s="44" t="str">
        <f t="shared" si="1"/>
        <v>+</v>
      </c>
      <c r="N11" s="44" t="str">
        <f t="shared" si="1"/>
        <v>-</v>
      </c>
      <c r="O11" s="44" t="str">
        <f t="shared" si="1"/>
        <v>-</v>
      </c>
      <c r="P11" s="44" t="str">
        <f t="shared" si="1"/>
        <v>+</v>
      </c>
      <c r="Q11" s="44" t="str">
        <f t="shared" si="3"/>
        <v>+</v>
      </c>
      <c r="R11" s="44" t="str">
        <f t="shared" si="3"/>
        <v>-</v>
      </c>
      <c r="S11" s="44" t="str">
        <f t="shared" si="4"/>
        <v>-</v>
      </c>
      <c r="T11" s="44" t="str">
        <f t="shared" si="4"/>
        <v>+</v>
      </c>
      <c r="U11" s="16" t="s">
        <v>229</v>
      </c>
    </row>
    <row r="12" spans="1:21" s="5" customFormat="1" ht="33.75" x14ac:dyDescent="0.2">
      <c r="A12" s="13">
        <f t="shared" si="5"/>
        <v>6</v>
      </c>
      <c r="B12" s="21">
        <v>1</v>
      </c>
      <c r="C12" s="13" t="s">
        <v>153</v>
      </c>
      <c r="D12" s="13" t="s">
        <v>76</v>
      </c>
      <c r="E12" s="13"/>
      <c r="F12" s="12"/>
      <c r="G12" s="14">
        <v>49</v>
      </c>
      <c r="H12" s="15">
        <v>50</v>
      </c>
      <c r="I12" s="44" t="str">
        <f t="shared" si="2"/>
        <v xml:space="preserve">Forex NDF BRL/USD, 15.09.14 (1829748)             </v>
      </c>
      <c r="J12" s="51" t="str">
        <f t="shared" si="2"/>
        <v xml:space="preserve">Forex NDF BRL/USD, 15.09.14 (1829748)             </v>
      </c>
      <c r="K12" s="48" t="str">
        <f t="shared" si="3"/>
        <v xml:space="preserve">Forex NDF BRL/USD, 15.09.14 (1829748)             </v>
      </c>
      <c r="L12" s="44" t="str">
        <f t="shared" si="3"/>
        <v xml:space="preserve">Forex NDF BRL/USD, 15.09.14 (1829748)             </v>
      </c>
      <c r="M12" s="44" t="str">
        <f t="shared" si="1"/>
        <v>Forex NDF BRL/USD, 15.09.14 (1829748) (USD/BRL 2.2</v>
      </c>
      <c r="N12" s="44" t="str">
        <f t="shared" si="1"/>
        <v>Forex NDF BRL/USD, 15.09.14 (1829748) (USD/BRL 2.2</v>
      </c>
      <c r="O12" s="44" t="str">
        <f t="shared" si="1"/>
        <v xml:space="preserve">Liquidation Forex NDF BRL/USD, 15.09.14 (1829748) </v>
      </c>
      <c r="P12" s="44" t="str">
        <f t="shared" si="1"/>
        <v xml:space="preserve">Liquidation Forex NDF BRL/USD, 15.09.14 (1829748) </v>
      </c>
      <c r="Q12" s="44" t="str">
        <f t="shared" si="3"/>
        <v>Forex NDF BRL/USD, 15.09.14 (1829748) (USD/BRL 2.2</v>
      </c>
      <c r="R12" s="44" t="str">
        <f t="shared" si="3"/>
        <v>Forex NDF BRL/USD, 15.09.14 (1829748) (USD/BRL 2.2</v>
      </c>
      <c r="S12" s="44" t="str">
        <f t="shared" si="4"/>
        <v xml:space="preserve">Liquidation Forex NDF BRL/USD, 15.09.14 (1829748) </v>
      </c>
      <c r="T12" s="44" t="str">
        <f t="shared" si="4"/>
        <v xml:space="preserve">Liquidation Forex NDF BRL/USD, 15.09.14 (1829748) </v>
      </c>
      <c r="U12" s="14" t="s">
        <v>10</v>
      </c>
    </row>
    <row r="13" spans="1:21" s="5" customFormat="1" ht="22.5" x14ac:dyDescent="0.2">
      <c r="A13" s="13">
        <f t="shared" si="5"/>
        <v>7</v>
      </c>
      <c r="B13" s="21">
        <v>1</v>
      </c>
      <c r="C13" s="13" t="s">
        <v>154</v>
      </c>
      <c r="D13" s="13" t="s">
        <v>63</v>
      </c>
      <c r="E13" s="13"/>
      <c r="F13" s="12" t="s">
        <v>95</v>
      </c>
      <c r="G13" s="14">
        <v>99</v>
      </c>
      <c r="H13" s="15">
        <v>3</v>
      </c>
      <c r="I13" s="44" t="str">
        <f t="shared" si="2"/>
        <v>USD</v>
      </c>
      <c r="J13" s="51" t="str">
        <f t="shared" si="2"/>
        <v>BRL</v>
      </c>
      <c r="K13" s="48" t="str">
        <f t="shared" si="3"/>
        <v>USD</v>
      </c>
      <c r="L13" s="44" t="str">
        <f t="shared" si="3"/>
        <v>BRL</v>
      </c>
      <c r="M13" s="44" t="str">
        <f t="shared" si="1"/>
        <v>USD</v>
      </c>
      <c r="N13" s="44" t="str">
        <f t="shared" si="1"/>
        <v>BRL</v>
      </c>
      <c r="O13" s="44" t="str">
        <f t="shared" si="1"/>
        <v>USD</v>
      </c>
      <c r="P13" s="44" t="str">
        <f t="shared" si="1"/>
        <v>BRL</v>
      </c>
      <c r="Q13" s="44" t="str">
        <f t="shared" si="3"/>
        <v>BRL</v>
      </c>
      <c r="R13" s="44" t="str">
        <f t="shared" si="3"/>
        <v>USD</v>
      </c>
      <c r="S13" s="44" t="str">
        <f t="shared" si="4"/>
        <v>BRL</v>
      </c>
      <c r="T13" s="44" t="str">
        <f t="shared" si="4"/>
        <v>USD</v>
      </c>
      <c r="U13" s="14" t="s">
        <v>11</v>
      </c>
    </row>
    <row r="14" spans="1:21" s="5" customFormat="1" ht="195" hidden="1" customHeight="1" x14ac:dyDescent="0.2">
      <c r="A14" s="13">
        <f t="shared" si="5"/>
        <v>8</v>
      </c>
      <c r="B14" s="21">
        <v>1</v>
      </c>
      <c r="C14" s="13" t="s">
        <v>155</v>
      </c>
      <c r="D14" s="13" t="s">
        <v>77</v>
      </c>
      <c r="E14" s="13" t="s">
        <v>78</v>
      </c>
      <c r="F14" s="12" t="s">
        <v>88</v>
      </c>
      <c r="G14" s="14">
        <v>102</v>
      </c>
      <c r="H14" s="15">
        <v>2</v>
      </c>
      <c r="I14" s="44" t="str">
        <f t="shared" si="2"/>
        <v>DT</v>
      </c>
      <c r="J14" s="51" t="str">
        <f t="shared" si="2"/>
        <v>DT</v>
      </c>
      <c r="K14" s="48" t="str">
        <f t="shared" si="3"/>
        <v>DT</v>
      </c>
      <c r="L14" s="44" t="str">
        <f t="shared" si="3"/>
        <v>DT</v>
      </c>
      <c r="M14" s="44" t="str">
        <f t="shared" si="1"/>
        <v>DT</v>
      </c>
      <c r="N14" s="44" t="str">
        <f t="shared" si="1"/>
        <v>DT</v>
      </c>
      <c r="O14" s="44" t="str">
        <f t="shared" si="1"/>
        <v>DT</v>
      </c>
      <c r="P14" s="44" t="str">
        <f t="shared" si="1"/>
        <v>DT</v>
      </c>
      <c r="Q14" s="44" t="str">
        <f t="shared" si="3"/>
        <v>DT</v>
      </c>
      <c r="R14" s="44" t="str">
        <f t="shared" si="3"/>
        <v>DT</v>
      </c>
      <c r="S14" s="44" t="str">
        <f t="shared" si="4"/>
        <v>DT</v>
      </c>
      <c r="T14" s="44" t="str">
        <f t="shared" si="4"/>
        <v>DT</v>
      </c>
      <c r="U14" s="14"/>
    </row>
    <row r="15" spans="1:21" s="5" customFormat="1" ht="108" hidden="1" customHeight="1" x14ac:dyDescent="0.2">
      <c r="A15" s="13">
        <f t="shared" si="5"/>
        <v>9</v>
      </c>
      <c r="B15" s="21">
        <v>1</v>
      </c>
      <c r="C15" s="13" t="s">
        <v>156</v>
      </c>
      <c r="D15" s="13" t="s">
        <v>64</v>
      </c>
      <c r="E15" s="13" t="s">
        <v>65</v>
      </c>
      <c r="F15" s="12" t="s">
        <v>91</v>
      </c>
      <c r="G15" s="14">
        <v>104</v>
      </c>
      <c r="H15" s="15">
        <v>1</v>
      </c>
      <c r="I15" s="44" t="str">
        <f t="shared" si="2"/>
        <v>9</v>
      </c>
      <c r="J15" s="51" t="str">
        <f t="shared" si="2"/>
        <v>9</v>
      </c>
      <c r="K15" s="48" t="str">
        <f t="shared" si="3"/>
        <v>9</v>
      </c>
      <c r="L15" s="44" t="str">
        <f t="shared" si="3"/>
        <v>9</v>
      </c>
      <c r="M15" s="44" t="str">
        <f t="shared" si="1"/>
        <v>9</v>
      </c>
      <c r="N15" s="44" t="str">
        <f t="shared" si="1"/>
        <v>9</v>
      </c>
      <c r="O15" s="44" t="str">
        <f t="shared" si="1"/>
        <v>9</v>
      </c>
      <c r="P15" s="44" t="str">
        <f t="shared" si="1"/>
        <v>9</v>
      </c>
      <c r="Q15" s="44" t="str">
        <f t="shared" si="3"/>
        <v>9</v>
      </c>
      <c r="R15" s="44" t="str">
        <f t="shared" si="3"/>
        <v>9</v>
      </c>
      <c r="S15" s="44" t="str">
        <f t="shared" si="4"/>
        <v>9</v>
      </c>
      <c r="T15" s="44" t="str">
        <f t="shared" si="4"/>
        <v>9</v>
      </c>
      <c r="U15" s="14"/>
    </row>
    <row r="16" spans="1:21" s="5" customFormat="1" ht="22.5" hidden="1" x14ac:dyDescent="0.2">
      <c r="A16" s="13">
        <f t="shared" si="5"/>
        <v>10</v>
      </c>
      <c r="B16" s="21">
        <v>1</v>
      </c>
      <c r="C16" s="13" t="s">
        <v>157</v>
      </c>
      <c r="D16" s="13" t="s">
        <v>31</v>
      </c>
      <c r="E16" s="13"/>
      <c r="F16" s="12" t="s">
        <v>93</v>
      </c>
      <c r="G16" s="14">
        <v>105</v>
      </c>
      <c r="H16" s="15">
        <v>9</v>
      </c>
      <c r="I16" s="44" t="str">
        <f t="shared" si="2"/>
        <v>000091150</v>
      </c>
      <c r="J16" s="51" t="str">
        <f t="shared" si="2"/>
        <v>004040874</v>
      </c>
      <c r="K16" s="48" t="str">
        <f t="shared" si="3"/>
        <v>000093515</v>
      </c>
      <c r="L16" s="44" t="str">
        <f t="shared" si="3"/>
        <v>004012228</v>
      </c>
      <c r="M16" s="44" t="str">
        <f t="shared" si="1"/>
        <v>000091150</v>
      </c>
      <c r="N16" s="44" t="str">
        <f t="shared" si="1"/>
        <v>004040874</v>
      </c>
      <c r="O16" s="44" t="str">
        <f t="shared" si="1"/>
        <v>000093515</v>
      </c>
      <c r="P16" s="44" t="str">
        <f t="shared" si="1"/>
        <v>004012228</v>
      </c>
      <c r="Q16" s="44" t="str">
        <f t="shared" si="3"/>
        <v>004040874</v>
      </c>
      <c r="R16" s="44" t="str">
        <f t="shared" si="3"/>
        <v>000091150</v>
      </c>
      <c r="S16" s="44" t="str">
        <f t="shared" si="4"/>
        <v>004012228</v>
      </c>
      <c r="T16" s="44" t="str">
        <f t="shared" si="4"/>
        <v>000093515</v>
      </c>
      <c r="U16" s="14"/>
    </row>
    <row r="17" spans="1:21" s="5" customFormat="1" ht="23.25" hidden="1" customHeight="1" x14ac:dyDescent="0.2">
      <c r="A17" s="13">
        <f t="shared" si="5"/>
        <v>11</v>
      </c>
      <c r="B17" s="21">
        <v>1</v>
      </c>
      <c r="C17" s="13" t="s">
        <v>158</v>
      </c>
      <c r="D17" s="13" t="s">
        <v>32</v>
      </c>
      <c r="E17" s="13" t="s">
        <v>17</v>
      </c>
      <c r="F17" s="12" t="s">
        <v>91</v>
      </c>
      <c r="G17" s="14">
        <v>114</v>
      </c>
      <c r="H17" s="15">
        <v>1</v>
      </c>
      <c r="I17" s="44" t="str">
        <f t="shared" si="2"/>
        <v>+</v>
      </c>
      <c r="J17" s="51" t="str">
        <f t="shared" si="2"/>
        <v>+</v>
      </c>
      <c r="K17" s="48" t="str">
        <f t="shared" si="3"/>
        <v>+</v>
      </c>
      <c r="L17" s="44" t="str">
        <f t="shared" si="3"/>
        <v>+</v>
      </c>
      <c r="M17" s="44" t="str">
        <f t="shared" si="1"/>
        <v>+</v>
      </c>
      <c r="N17" s="44" t="str">
        <f t="shared" si="1"/>
        <v>+</v>
      </c>
      <c r="O17" s="44" t="str">
        <f t="shared" si="1"/>
        <v>+</v>
      </c>
      <c r="P17" s="44" t="str">
        <f t="shared" si="1"/>
        <v>+</v>
      </c>
      <c r="Q17" s="44" t="str">
        <f t="shared" si="3"/>
        <v>+</v>
      </c>
      <c r="R17" s="44" t="str">
        <f t="shared" si="3"/>
        <v>+</v>
      </c>
      <c r="S17" s="44" t="str">
        <f t="shared" si="4"/>
        <v>+</v>
      </c>
      <c r="T17" s="44" t="str">
        <f t="shared" si="4"/>
        <v>+</v>
      </c>
      <c r="U17" s="14"/>
    </row>
    <row r="18" spans="1:21" s="5" customFormat="1" ht="51" hidden="1" customHeight="1" x14ac:dyDescent="0.2">
      <c r="A18" s="13">
        <f t="shared" si="5"/>
        <v>12</v>
      </c>
      <c r="B18" s="21">
        <v>1</v>
      </c>
      <c r="C18" s="13" t="s">
        <v>159</v>
      </c>
      <c r="D18" s="13" t="s">
        <v>33</v>
      </c>
      <c r="E18" s="13" t="s">
        <v>34</v>
      </c>
      <c r="F18" s="12" t="s">
        <v>91</v>
      </c>
      <c r="G18" s="14">
        <v>115</v>
      </c>
      <c r="H18" s="15">
        <v>1</v>
      </c>
      <c r="I18" s="44" t="str">
        <f t="shared" si="2"/>
        <v xml:space="preserve"> </v>
      </c>
      <c r="J18" s="51" t="str">
        <f t="shared" si="2"/>
        <v>%</v>
      </c>
      <c r="K18" s="48" t="str">
        <f t="shared" si="3"/>
        <v xml:space="preserve"> </v>
      </c>
      <c r="L18" s="44" t="str">
        <f t="shared" si="3"/>
        <v>%</v>
      </c>
      <c r="M18" s="44" t="str">
        <f t="shared" si="1"/>
        <v xml:space="preserve"> </v>
      </c>
      <c r="N18" s="44" t="str">
        <f t="shared" si="1"/>
        <v>%</v>
      </c>
      <c r="O18" s="44" t="str">
        <f t="shared" si="1"/>
        <v xml:space="preserve"> </v>
      </c>
      <c r="P18" s="44" t="str">
        <f t="shared" si="1"/>
        <v>%</v>
      </c>
      <c r="Q18" s="44" t="str">
        <f t="shared" si="3"/>
        <v>%</v>
      </c>
      <c r="R18" s="44" t="str">
        <f t="shared" si="3"/>
        <v xml:space="preserve"> </v>
      </c>
      <c r="S18" s="44" t="str">
        <f t="shared" si="4"/>
        <v>%</v>
      </c>
      <c r="T18" s="44" t="str">
        <f t="shared" si="4"/>
        <v xml:space="preserve"> </v>
      </c>
      <c r="U18" s="14"/>
    </row>
    <row r="19" spans="1:21" s="5" customFormat="1" ht="22.5" hidden="1" x14ac:dyDescent="0.2">
      <c r="A19" s="13">
        <f t="shared" si="5"/>
        <v>13</v>
      </c>
      <c r="B19" s="21">
        <v>1</v>
      </c>
      <c r="C19" s="13" t="s">
        <v>160</v>
      </c>
      <c r="D19" s="13" t="s">
        <v>30</v>
      </c>
      <c r="E19" s="13"/>
      <c r="F19" s="12" t="s">
        <v>95</v>
      </c>
      <c r="G19" s="14">
        <v>116</v>
      </c>
      <c r="H19" s="15">
        <v>3</v>
      </c>
      <c r="I19" s="44" t="str">
        <f t="shared" si="2"/>
        <v>EUR</v>
      </c>
      <c r="J19" s="51" t="str">
        <f t="shared" si="2"/>
        <v>EUR</v>
      </c>
      <c r="K19" s="48" t="str">
        <f t="shared" si="3"/>
        <v>EUR</v>
      </c>
      <c r="L19" s="44" t="str">
        <f t="shared" si="3"/>
        <v>EUR</v>
      </c>
      <c r="M19" s="44" t="str">
        <f t="shared" si="1"/>
        <v>EUR</v>
      </c>
      <c r="N19" s="44" t="str">
        <f t="shared" si="1"/>
        <v>EUR</v>
      </c>
      <c r="O19" s="44" t="str">
        <f t="shared" si="1"/>
        <v>EUR</v>
      </c>
      <c r="P19" s="44" t="str">
        <f t="shared" si="1"/>
        <v>EUR</v>
      </c>
      <c r="Q19" s="44" t="str">
        <f t="shared" si="3"/>
        <v>EUR</v>
      </c>
      <c r="R19" s="44" t="str">
        <f t="shared" si="3"/>
        <v>EUR</v>
      </c>
      <c r="S19" s="44" t="str">
        <f t="shared" si="4"/>
        <v>EUR</v>
      </c>
      <c r="T19" s="44" t="str">
        <f t="shared" si="4"/>
        <v>EUR</v>
      </c>
      <c r="U19" s="14"/>
    </row>
    <row r="20" spans="1:21" s="5" customFormat="1" ht="22.5" hidden="1" x14ac:dyDescent="0.2">
      <c r="A20" s="13">
        <f t="shared" si="5"/>
        <v>14</v>
      </c>
      <c r="B20" s="21">
        <v>1</v>
      </c>
      <c r="C20" s="13" t="s">
        <v>161</v>
      </c>
      <c r="D20" s="13" t="s">
        <v>35</v>
      </c>
      <c r="E20" s="13"/>
      <c r="F20" s="12" t="s">
        <v>93</v>
      </c>
      <c r="G20" s="14">
        <v>119</v>
      </c>
      <c r="H20" s="15">
        <v>9</v>
      </c>
      <c r="I20" s="44" t="str">
        <f t="shared" si="2"/>
        <v>000121093</v>
      </c>
      <c r="J20" s="51" t="str">
        <f t="shared" si="2"/>
        <v>000121093</v>
      </c>
      <c r="K20" s="48" t="str">
        <f t="shared" si="3"/>
        <v>000120990</v>
      </c>
      <c r="L20" s="44" t="str">
        <f t="shared" si="3"/>
        <v>000120990</v>
      </c>
      <c r="M20" s="44" t="str">
        <f t="shared" si="1"/>
        <v>000120990</v>
      </c>
      <c r="N20" s="44" t="str">
        <f t="shared" si="1"/>
        <v>000120990</v>
      </c>
      <c r="O20" s="44" t="str">
        <f t="shared" si="1"/>
        <v>000120990</v>
      </c>
      <c r="P20" s="44" t="str">
        <f t="shared" si="1"/>
        <v>000120990</v>
      </c>
      <c r="Q20" s="44" t="str">
        <f t="shared" si="3"/>
        <v>000120990</v>
      </c>
      <c r="R20" s="44" t="str">
        <f t="shared" si="3"/>
        <v>000120990</v>
      </c>
      <c r="S20" s="44" t="str">
        <f t="shared" si="4"/>
        <v>000120990</v>
      </c>
      <c r="T20" s="44" t="str">
        <f t="shared" si="4"/>
        <v>000120990</v>
      </c>
      <c r="U20" s="14"/>
    </row>
    <row r="21" spans="1:21" s="5" customFormat="1" ht="23.25" hidden="1" customHeight="1" x14ac:dyDescent="0.2">
      <c r="A21" s="13">
        <f t="shared" si="5"/>
        <v>15</v>
      </c>
      <c r="B21" s="21">
        <v>1</v>
      </c>
      <c r="C21" s="13" t="s">
        <v>162</v>
      </c>
      <c r="D21" s="13" t="s">
        <v>36</v>
      </c>
      <c r="E21" s="13" t="s">
        <v>17</v>
      </c>
      <c r="F21" s="12" t="s">
        <v>91</v>
      </c>
      <c r="G21" s="14">
        <v>128</v>
      </c>
      <c r="H21" s="15">
        <v>1</v>
      </c>
      <c r="I21" s="44" t="str">
        <f t="shared" si="2"/>
        <v>+</v>
      </c>
      <c r="J21" s="51" t="str">
        <f t="shared" si="2"/>
        <v>+</v>
      </c>
      <c r="K21" s="48" t="str">
        <f t="shared" si="3"/>
        <v>+</v>
      </c>
      <c r="L21" s="44" t="str">
        <f t="shared" si="3"/>
        <v>+</v>
      </c>
      <c r="M21" s="44" t="str">
        <f t="shared" si="1"/>
        <v>+</v>
      </c>
      <c r="N21" s="44" t="str">
        <f t="shared" si="1"/>
        <v>+</v>
      </c>
      <c r="O21" s="44" t="str">
        <f t="shared" si="1"/>
        <v>+</v>
      </c>
      <c r="P21" s="44" t="str">
        <f t="shared" si="1"/>
        <v>+</v>
      </c>
      <c r="Q21" s="44" t="str">
        <f t="shared" si="3"/>
        <v>+</v>
      </c>
      <c r="R21" s="44" t="str">
        <f t="shared" si="3"/>
        <v>+</v>
      </c>
      <c r="S21" s="44" t="str">
        <f t="shared" si="4"/>
        <v>+</v>
      </c>
      <c r="T21" s="44" t="str">
        <f t="shared" si="4"/>
        <v>+</v>
      </c>
      <c r="U21" s="14"/>
    </row>
    <row r="22" spans="1:21" s="5" customFormat="1" ht="56.25" hidden="1" x14ac:dyDescent="0.2">
      <c r="A22" s="13">
        <f t="shared" si="5"/>
        <v>16</v>
      </c>
      <c r="B22" s="21">
        <v>1</v>
      </c>
      <c r="C22" s="13" t="s">
        <v>163</v>
      </c>
      <c r="D22" s="13" t="s">
        <v>37</v>
      </c>
      <c r="E22" s="13" t="s">
        <v>18</v>
      </c>
      <c r="F22" s="12" t="s">
        <v>91</v>
      </c>
      <c r="G22" s="14">
        <v>129</v>
      </c>
      <c r="H22" s="15">
        <v>1</v>
      </c>
      <c r="I22" s="44" t="str">
        <f t="shared" si="2"/>
        <v xml:space="preserve"> </v>
      </c>
      <c r="J22" s="51" t="str">
        <f t="shared" si="2"/>
        <v xml:space="preserve"> </v>
      </c>
      <c r="K22" s="48" t="str">
        <f t="shared" si="3"/>
        <v xml:space="preserve"> </v>
      </c>
      <c r="L22" s="44" t="str">
        <f t="shared" si="3"/>
        <v xml:space="preserve"> </v>
      </c>
      <c r="M22" s="44" t="str">
        <f t="shared" si="1"/>
        <v xml:space="preserve"> </v>
      </c>
      <c r="N22" s="44" t="str">
        <f t="shared" si="1"/>
        <v xml:space="preserve"> </v>
      </c>
      <c r="O22" s="44" t="str">
        <f t="shared" si="1"/>
        <v xml:space="preserve"> </v>
      </c>
      <c r="P22" s="44" t="str">
        <f t="shared" si="1"/>
        <v xml:space="preserve"> </v>
      </c>
      <c r="Q22" s="44" t="str">
        <f t="shared" si="3"/>
        <v xml:space="preserve"> </v>
      </c>
      <c r="R22" s="44" t="str">
        <f t="shared" si="3"/>
        <v xml:space="preserve"> </v>
      </c>
      <c r="S22" s="44" t="str">
        <f t="shared" si="4"/>
        <v xml:space="preserve"> </v>
      </c>
      <c r="T22" s="44" t="str">
        <f t="shared" si="4"/>
        <v xml:space="preserve"> </v>
      </c>
      <c r="U22" s="14"/>
    </row>
    <row r="23" spans="1:21" s="5" customFormat="1" ht="12.75" hidden="1" x14ac:dyDescent="0.2">
      <c r="A23" s="13">
        <f t="shared" si="5"/>
        <v>17</v>
      </c>
      <c r="B23" s="21">
        <v>1</v>
      </c>
      <c r="C23" s="13" t="s">
        <v>164</v>
      </c>
      <c r="D23" s="13" t="s">
        <v>23</v>
      </c>
      <c r="E23" s="13"/>
      <c r="F23" s="12" t="s">
        <v>93</v>
      </c>
      <c r="G23" s="14">
        <v>130</v>
      </c>
      <c r="H23" s="15">
        <v>9</v>
      </c>
      <c r="I23" s="44" t="str">
        <f t="shared" si="2"/>
        <v>000000000</v>
      </c>
      <c r="J23" s="51" t="str">
        <f t="shared" si="2"/>
        <v>000000000</v>
      </c>
      <c r="K23" s="48" t="str">
        <f t="shared" si="3"/>
        <v>000000000</v>
      </c>
      <c r="L23" s="44" t="str">
        <f t="shared" si="3"/>
        <v>000000000</v>
      </c>
      <c r="M23" s="44" t="str">
        <f t="shared" ref="M23:P42" si="6">MID(M$2,$G23,$H23)</f>
        <v>000000000</v>
      </c>
      <c r="N23" s="44" t="str">
        <f t="shared" si="6"/>
        <v>000000000</v>
      </c>
      <c r="O23" s="44" t="str">
        <f t="shared" si="6"/>
        <v>000000000</v>
      </c>
      <c r="P23" s="44" t="str">
        <f t="shared" si="6"/>
        <v>000000000</v>
      </c>
      <c r="Q23" s="44" t="str">
        <f t="shared" si="3"/>
        <v>000000000</v>
      </c>
      <c r="R23" s="44" t="str">
        <f t="shared" si="3"/>
        <v>000000000</v>
      </c>
      <c r="S23" s="44" t="str">
        <f t="shared" si="4"/>
        <v>000000000</v>
      </c>
      <c r="T23" s="44" t="str">
        <f t="shared" si="4"/>
        <v>000000000</v>
      </c>
      <c r="U23" s="14"/>
    </row>
    <row r="24" spans="1:21" s="5" customFormat="1" ht="23.25" hidden="1" customHeight="1" x14ac:dyDescent="0.2">
      <c r="A24" s="13">
        <f t="shared" si="5"/>
        <v>18</v>
      </c>
      <c r="B24" s="21">
        <v>1</v>
      </c>
      <c r="C24" s="13" t="s">
        <v>165</v>
      </c>
      <c r="D24" s="13" t="s">
        <v>24</v>
      </c>
      <c r="E24" s="13" t="s">
        <v>17</v>
      </c>
      <c r="F24" s="12" t="s">
        <v>91</v>
      </c>
      <c r="G24" s="14">
        <v>139</v>
      </c>
      <c r="H24" s="15">
        <v>1</v>
      </c>
      <c r="I24" s="44" t="str">
        <f t="shared" si="2"/>
        <v>+</v>
      </c>
      <c r="J24" s="51" t="str">
        <f t="shared" si="2"/>
        <v>+</v>
      </c>
      <c r="K24" s="48" t="str">
        <f t="shared" si="3"/>
        <v>+</v>
      </c>
      <c r="L24" s="44" t="str">
        <f t="shared" si="3"/>
        <v>+</v>
      </c>
      <c r="M24" s="44" t="str">
        <f t="shared" si="6"/>
        <v>+</v>
      </c>
      <c r="N24" s="44" t="str">
        <f t="shared" si="6"/>
        <v>+</v>
      </c>
      <c r="O24" s="44" t="str">
        <f t="shared" si="6"/>
        <v>+</v>
      </c>
      <c r="P24" s="44" t="str">
        <f t="shared" si="6"/>
        <v>+</v>
      </c>
      <c r="Q24" s="44" t="str">
        <f t="shared" si="3"/>
        <v>+</v>
      </c>
      <c r="R24" s="44" t="str">
        <f t="shared" si="3"/>
        <v>+</v>
      </c>
      <c r="S24" s="44" t="str">
        <f t="shared" si="4"/>
        <v>+</v>
      </c>
      <c r="T24" s="44" t="str">
        <f t="shared" si="4"/>
        <v>+</v>
      </c>
      <c r="U24" s="14"/>
    </row>
    <row r="25" spans="1:21" s="5" customFormat="1" ht="22.5" hidden="1" x14ac:dyDescent="0.2">
      <c r="A25" s="13">
        <f t="shared" si="5"/>
        <v>19</v>
      </c>
      <c r="B25" s="21">
        <v>1</v>
      </c>
      <c r="C25" s="13" t="s">
        <v>166</v>
      </c>
      <c r="D25" s="13" t="s">
        <v>26</v>
      </c>
      <c r="E25" s="13" t="s">
        <v>16</v>
      </c>
      <c r="F25" s="12" t="s">
        <v>88</v>
      </c>
      <c r="G25" s="14">
        <v>140</v>
      </c>
      <c r="H25" s="15">
        <v>2</v>
      </c>
      <c r="I25" s="44" t="str">
        <f t="shared" si="2"/>
        <v>LU</v>
      </c>
      <c r="J25" s="51" t="str">
        <f t="shared" si="2"/>
        <v>LU</v>
      </c>
      <c r="K25" s="48" t="str">
        <f t="shared" si="3"/>
        <v>LU</v>
      </c>
      <c r="L25" s="44" t="str">
        <f t="shared" si="3"/>
        <v>LU</v>
      </c>
      <c r="M25" s="44" t="str">
        <f t="shared" si="6"/>
        <v>LU</v>
      </c>
      <c r="N25" s="44" t="str">
        <f t="shared" si="6"/>
        <v>LU</v>
      </c>
      <c r="O25" s="44" t="str">
        <f t="shared" si="6"/>
        <v>LU</v>
      </c>
      <c r="P25" s="44" t="str">
        <f t="shared" si="6"/>
        <v>LU</v>
      </c>
      <c r="Q25" s="44" t="str">
        <f t="shared" si="3"/>
        <v>LU</v>
      </c>
      <c r="R25" s="44" t="str">
        <f t="shared" si="3"/>
        <v>LU</v>
      </c>
      <c r="S25" s="44" t="str">
        <f t="shared" si="4"/>
        <v>LU</v>
      </c>
      <c r="T25" s="44" t="str">
        <f t="shared" si="4"/>
        <v>LU</v>
      </c>
      <c r="U25" s="14"/>
    </row>
    <row r="26" spans="1:21" s="5" customFormat="1" ht="146.25" hidden="1" x14ac:dyDescent="0.2">
      <c r="A26" s="13">
        <f t="shared" si="5"/>
        <v>20</v>
      </c>
      <c r="B26" s="21">
        <v>1</v>
      </c>
      <c r="C26" s="13" t="s">
        <v>167</v>
      </c>
      <c r="D26" s="43">
        <v>0</v>
      </c>
      <c r="E26" s="13" t="s">
        <v>25</v>
      </c>
      <c r="F26" s="12" t="s">
        <v>91</v>
      </c>
      <c r="G26" s="14">
        <v>142</v>
      </c>
      <c r="H26" s="15">
        <v>1</v>
      </c>
      <c r="I26" s="44" t="str">
        <f t="shared" si="2"/>
        <v>2</v>
      </c>
      <c r="J26" s="51" t="str">
        <f t="shared" si="2"/>
        <v>2</v>
      </c>
      <c r="K26" s="48" t="str">
        <f t="shared" si="3"/>
        <v>2</v>
      </c>
      <c r="L26" s="44" t="str">
        <f t="shared" si="3"/>
        <v>2</v>
      </c>
      <c r="M26" s="44" t="str">
        <f t="shared" si="6"/>
        <v>2</v>
      </c>
      <c r="N26" s="44" t="str">
        <f t="shared" si="6"/>
        <v>2</v>
      </c>
      <c r="O26" s="44" t="str">
        <f t="shared" si="6"/>
        <v>2</v>
      </c>
      <c r="P26" s="44" t="str">
        <f t="shared" si="6"/>
        <v>2</v>
      </c>
      <c r="Q26" s="44" t="str">
        <f t="shared" si="3"/>
        <v>2</v>
      </c>
      <c r="R26" s="44" t="str">
        <f t="shared" si="3"/>
        <v>2</v>
      </c>
      <c r="S26" s="44" t="str">
        <f t="shared" si="4"/>
        <v>2</v>
      </c>
      <c r="T26" s="44" t="str">
        <f t="shared" si="4"/>
        <v>2</v>
      </c>
      <c r="U26" s="14"/>
    </row>
    <row r="27" spans="1:21" s="5" customFormat="1" ht="12.75" hidden="1" x14ac:dyDescent="0.2">
      <c r="A27" s="13">
        <f t="shared" si="5"/>
        <v>21</v>
      </c>
      <c r="B27" s="21">
        <v>1</v>
      </c>
      <c r="C27" s="13" t="s">
        <v>0</v>
      </c>
      <c r="D27" s="43"/>
      <c r="E27" s="13"/>
      <c r="F27" s="12"/>
      <c r="G27" s="14">
        <v>143</v>
      </c>
      <c r="H27" s="15">
        <v>1</v>
      </c>
      <c r="I27" s="44" t="str">
        <f t="shared" si="2"/>
        <v xml:space="preserve"> </v>
      </c>
      <c r="J27" s="51" t="str">
        <f t="shared" si="2"/>
        <v xml:space="preserve"> </v>
      </c>
      <c r="K27" s="48" t="str">
        <f t="shared" si="3"/>
        <v xml:space="preserve"> </v>
      </c>
      <c r="L27" s="44" t="str">
        <f t="shared" si="3"/>
        <v xml:space="preserve"> </v>
      </c>
      <c r="M27" s="44" t="str">
        <f t="shared" si="6"/>
        <v xml:space="preserve"> </v>
      </c>
      <c r="N27" s="44" t="str">
        <f t="shared" si="6"/>
        <v xml:space="preserve"> </v>
      </c>
      <c r="O27" s="44" t="str">
        <f t="shared" si="6"/>
        <v xml:space="preserve"> </v>
      </c>
      <c r="P27" s="44" t="str">
        <f t="shared" si="6"/>
        <v xml:space="preserve"> </v>
      </c>
      <c r="Q27" s="44" t="str">
        <f t="shared" si="3"/>
        <v xml:space="preserve"> </v>
      </c>
      <c r="R27" s="44" t="str">
        <f t="shared" si="3"/>
        <v xml:space="preserve"> </v>
      </c>
      <c r="S27" s="44" t="str">
        <f t="shared" si="4"/>
        <v xml:space="preserve"> </v>
      </c>
      <c r="T27" s="44" t="str">
        <f t="shared" si="4"/>
        <v xml:space="preserve"> </v>
      </c>
      <c r="U27" s="14"/>
    </row>
    <row r="28" spans="1:21" s="5" customFormat="1" ht="12.75" hidden="1" x14ac:dyDescent="0.2">
      <c r="A28" s="13">
        <f t="shared" si="5"/>
        <v>22</v>
      </c>
      <c r="B28" s="21">
        <v>1</v>
      </c>
      <c r="C28" s="13" t="s">
        <v>168</v>
      </c>
      <c r="D28" s="13" t="s">
        <v>21</v>
      </c>
      <c r="E28" s="13"/>
      <c r="F28" s="12" t="s">
        <v>92</v>
      </c>
      <c r="G28" s="14">
        <v>144</v>
      </c>
      <c r="H28" s="15">
        <v>17</v>
      </c>
      <c r="I28" s="44" t="str">
        <f t="shared" si="2"/>
        <v>00000000000000000</v>
      </c>
      <c r="J28" s="51" t="str">
        <f t="shared" si="2"/>
        <v>00000000000000000</v>
      </c>
      <c r="K28" s="48" t="str">
        <f t="shared" si="3"/>
        <v>00000000000000000</v>
      </c>
      <c r="L28" s="44" t="str">
        <f t="shared" si="3"/>
        <v>00000000000000000</v>
      </c>
      <c r="M28" s="44" t="str">
        <f t="shared" si="6"/>
        <v>00000000000000000</v>
      </c>
      <c r="N28" s="44" t="str">
        <f t="shared" si="6"/>
        <v>00000000000000000</v>
      </c>
      <c r="O28" s="44" t="str">
        <f t="shared" si="6"/>
        <v>00000000000000000</v>
      </c>
      <c r="P28" s="44" t="str">
        <f t="shared" si="6"/>
        <v>00000000000000000</v>
      </c>
      <c r="Q28" s="44" t="str">
        <f t="shared" si="3"/>
        <v>00000000000000000</v>
      </c>
      <c r="R28" s="44" t="str">
        <f t="shared" si="3"/>
        <v>00000000000000000</v>
      </c>
      <c r="S28" s="44" t="str">
        <f t="shared" si="4"/>
        <v>00000000000000000</v>
      </c>
      <c r="T28" s="44" t="str">
        <f t="shared" si="4"/>
        <v>00000000000000000</v>
      </c>
      <c r="U28" s="14"/>
    </row>
    <row r="29" spans="1:21" s="5" customFormat="1" ht="23.25" hidden="1" customHeight="1" x14ac:dyDescent="0.2">
      <c r="A29" s="13">
        <f t="shared" si="5"/>
        <v>23</v>
      </c>
      <c r="B29" s="21">
        <v>1</v>
      </c>
      <c r="C29" s="13" t="s">
        <v>169</v>
      </c>
      <c r="D29" s="13" t="s">
        <v>22</v>
      </c>
      <c r="E29" s="13" t="s">
        <v>17</v>
      </c>
      <c r="F29" s="12" t="s">
        <v>91</v>
      </c>
      <c r="G29" s="14">
        <v>161</v>
      </c>
      <c r="H29" s="15">
        <v>1</v>
      </c>
      <c r="I29" s="44" t="str">
        <f t="shared" si="2"/>
        <v>+</v>
      </c>
      <c r="J29" s="51" t="str">
        <f t="shared" si="2"/>
        <v>+</v>
      </c>
      <c r="K29" s="48" t="str">
        <f t="shared" si="3"/>
        <v>+</v>
      </c>
      <c r="L29" s="44" t="str">
        <f t="shared" si="3"/>
        <v>+</v>
      </c>
      <c r="M29" s="44" t="str">
        <f t="shared" si="6"/>
        <v>+</v>
      </c>
      <c r="N29" s="44" t="str">
        <f t="shared" si="6"/>
        <v>+</v>
      </c>
      <c r="O29" s="44" t="str">
        <f t="shared" si="6"/>
        <v>+</v>
      </c>
      <c r="P29" s="44" t="str">
        <f t="shared" si="6"/>
        <v>+</v>
      </c>
      <c r="Q29" s="44" t="str">
        <f t="shared" si="3"/>
        <v>+</v>
      </c>
      <c r="R29" s="44" t="str">
        <f t="shared" si="3"/>
        <v>+</v>
      </c>
      <c r="S29" s="44" t="str">
        <f t="shared" si="4"/>
        <v>+</v>
      </c>
      <c r="T29" s="44" t="str">
        <f t="shared" si="4"/>
        <v>+</v>
      </c>
      <c r="U29" s="14"/>
    </row>
    <row r="30" spans="1:21" s="5" customFormat="1" ht="12.75" hidden="1" x14ac:dyDescent="0.2">
      <c r="A30" s="13">
        <f t="shared" si="5"/>
        <v>24</v>
      </c>
      <c r="B30" s="21">
        <v>1</v>
      </c>
      <c r="C30" s="13" t="s">
        <v>170</v>
      </c>
      <c r="D30" s="13" t="s">
        <v>52</v>
      </c>
      <c r="E30" s="13"/>
      <c r="F30" s="12" t="s">
        <v>92</v>
      </c>
      <c r="G30" s="14">
        <v>162</v>
      </c>
      <c r="H30" s="15">
        <v>17</v>
      </c>
      <c r="I30" s="44" t="str">
        <f t="shared" si="2"/>
        <v>00000000000000000</v>
      </c>
      <c r="J30" s="51" t="str">
        <f t="shared" si="2"/>
        <v>00000000000000000</v>
      </c>
      <c r="K30" s="48" t="str">
        <f t="shared" si="3"/>
        <v>00000000000000000</v>
      </c>
      <c r="L30" s="44" t="str">
        <f t="shared" si="3"/>
        <v>00000000000000000</v>
      </c>
      <c r="M30" s="44" t="str">
        <f t="shared" si="6"/>
        <v>00000000000000000</v>
      </c>
      <c r="N30" s="44" t="str">
        <f t="shared" si="6"/>
        <v>00000000000000000</v>
      </c>
      <c r="O30" s="44" t="str">
        <f t="shared" si="6"/>
        <v>00000000000000000</v>
      </c>
      <c r="P30" s="44" t="str">
        <f t="shared" si="6"/>
        <v>00000000000000000</v>
      </c>
      <c r="Q30" s="44" t="str">
        <f t="shared" si="3"/>
        <v>00000000000000000</v>
      </c>
      <c r="R30" s="44" t="str">
        <f t="shared" si="3"/>
        <v>00000000000000000</v>
      </c>
      <c r="S30" s="44" t="str">
        <f t="shared" si="4"/>
        <v>00000000000000000</v>
      </c>
      <c r="T30" s="44" t="str">
        <f t="shared" si="4"/>
        <v>00000000000000000</v>
      </c>
      <c r="U30" s="14"/>
    </row>
    <row r="31" spans="1:21" s="5" customFormat="1" ht="23.25" hidden="1" customHeight="1" x14ac:dyDescent="0.2">
      <c r="A31" s="13">
        <f t="shared" si="5"/>
        <v>25</v>
      </c>
      <c r="B31" s="21">
        <v>1</v>
      </c>
      <c r="C31" s="13" t="s">
        <v>171</v>
      </c>
      <c r="D31" s="13" t="s">
        <v>53</v>
      </c>
      <c r="E31" s="13" t="s">
        <v>17</v>
      </c>
      <c r="F31" s="12" t="s">
        <v>91</v>
      </c>
      <c r="G31" s="14">
        <v>179</v>
      </c>
      <c r="H31" s="15">
        <v>1</v>
      </c>
      <c r="I31" s="44" t="str">
        <f t="shared" si="2"/>
        <v>+</v>
      </c>
      <c r="J31" s="51" t="str">
        <f t="shared" si="2"/>
        <v>+</v>
      </c>
      <c r="K31" s="48" t="str">
        <f t="shared" si="3"/>
        <v>+</v>
      </c>
      <c r="L31" s="44" t="str">
        <f t="shared" si="3"/>
        <v>+</v>
      </c>
      <c r="M31" s="44" t="str">
        <f t="shared" si="6"/>
        <v>+</v>
      </c>
      <c r="N31" s="44" t="str">
        <f t="shared" si="6"/>
        <v>+</v>
      </c>
      <c r="O31" s="44" t="str">
        <f t="shared" si="6"/>
        <v>+</v>
      </c>
      <c r="P31" s="44" t="str">
        <f t="shared" si="6"/>
        <v>+</v>
      </c>
      <c r="Q31" s="44" t="str">
        <f t="shared" si="3"/>
        <v>+</v>
      </c>
      <c r="R31" s="44" t="str">
        <f t="shared" si="3"/>
        <v>+</v>
      </c>
      <c r="S31" s="44" t="str">
        <f t="shared" si="4"/>
        <v>+</v>
      </c>
      <c r="T31" s="44" t="str">
        <f t="shared" si="4"/>
        <v>+</v>
      </c>
      <c r="U31" s="14"/>
    </row>
    <row r="32" spans="1:21" s="5" customFormat="1" ht="12.75" hidden="1" x14ac:dyDescent="0.2">
      <c r="A32" s="13">
        <f t="shared" si="5"/>
        <v>26</v>
      </c>
      <c r="B32" s="21">
        <v>1</v>
      </c>
      <c r="C32" s="13" t="s">
        <v>172</v>
      </c>
      <c r="D32" s="13" t="s">
        <v>79</v>
      </c>
      <c r="E32" s="13"/>
      <c r="F32" s="12" t="s">
        <v>92</v>
      </c>
      <c r="G32" s="14">
        <v>180</v>
      </c>
      <c r="H32" s="15">
        <v>17</v>
      </c>
      <c r="I32" s="44" t="str">
        <f t="shared" si="2"/>
        <v>00000000000000000</v>
      </c>
      <c r="J32" s="51" t="str">
        <f t="shared" si="2"/>
        <v>00000000000000000</v>
      </c>
      <c r="K32" s="48" t="str">
        <f t="shared" si="3"/>
        <v>00000000000000000</v>
      </c>
      <c r="L32" s="44" t="str">
        <f t="shared" si="3"/>
        <v>00000000000000000</v>
      </c>
      <c r="M32" s="44" t="str">
        <f t="shared" si="6"/>
        <v>00000000000000000</v>
      </c>
      <c r="N32" s="44" t="str">
        <f t="shared" si="6"/>
        <v>00000000000000000</v>
      </c>
      <c r="O32" s="44" t="str">
        <f t="shared" si="6"/>
        <v>00000000000000000</v>
      </c>
      <c r="P32" s="44" t="str">
        <f t="shared" si="6"/>
        <v>00000000000000000</v>
      </c>
      <c r="Q32" s="44" t="str">
        <f t="shared" si="3"/>
        <v>00000000000000000</v>
      </c>
      <c r="R32" s="44" t="str">
        <f t="shared" si="3"/>
        <v>00000000000000000</v>
      </c>
      <c r="S32" s="44" t="str">
        <f t="shared" si="4"/>
        <v>00000000000000000</v>
      </c>
      <c r="T32" s="44" t="str">
        <f t="shared" si="4"/>
        <v>00000000000000000</v>
      </c>
      <c r="U32" s="14"/>
    </row>
    <row r="33" spans="1:36" s="5" customFormat="1" ht="23.25" hidden="1" customHeight="1" x14ac:dyDescent="0.2">
      <c r="A33" s="13">
        <f t="shared" si="5"/>
        <v>27</v>
      </c>
      <c r="B33" s="21">
        <v>1</v>
      </c>
      <c r="C33" s="13" t="s">
        <v>173</v>
      </c>
      <c r="D33" s="13" t="s">
        <v>80</v>
      </c>
      <c r="E33" s="13" t="s">
        <v>17</v>
      </c>
      <c r="F33" s="12" t="s">
        <v>91</v>
      </c>
      <c r="G33" s="14">
        <v>197</v>
      </c>
      <c r="H33" s="15">
        <v>1</v>
      </c>
      <c r="I33" s="44" t="str">
        <f t="shared" si="2"/>
        <v>+</v>
      </c>
      <c r="J33" s="51" t="str">
        <f t="shared" si="2"/>
        <v>+</v>
      </c>
      <c r="K33" s="48" t="str">
        <f t="shared" si="3"/>
        <v>+</v>
      </c>
      <c r="L33" s="44" t="str">
        <f t="shared" si="3"/>
        <v>+</v>
      </c>
      <c r="M33" s="44" t="str">
        <f t="shared" si="6"/>
        <v>+</v>
      </c>
      <c r="N33" s="44" t="str">
        <f t="shared" si="6"/>
        <v>+</v>
      </c>
      <c r="O33" s="44" t="str">
        <f t="shared" si="6"/>
        <v>+</v>
      </c>
      <c r="P33" s="44" t="str">
        <f t="shared" si="6"/>
        <v>+</v>
      </c>
      <c r="Q33" s="44" t="str">
        <f t="shared" si="3"/>
        <v>+</v>
      </c>
      <c r="R33" s="44" t="str">
        <f t="shared" si="3"/>
        <v>+</v>
      </c>
      <c r="S33" s="44" t="str">
        <f t="shared" si="4"/>
        <v>+</v>
      </c>
      <c r="T33" s="44" t="str">
        <f t="shared" si="4"/>
        <v>+</v>
      </c>
      <c r="U33" s="14"/>
    </row>
    <row r="34" spans="1:36" s="5" customFormat="1" ht="45" collapsed="1" x14ac:dyDescent="0.2">
      <c r="A34" s="13">
        <f t="shared" si="5"/>
        <v>28</v>
      </c>
      <c r="B34" s="21">
        <v>1</v>
      </c>
      <c r="C34" s="13" t="s">
        <v>174</v>
      </c>
      <c r="D34" s="13" t="s">
        <v>81</v>
      </c>
      <c r="E34" s="13"/>
      <c r="F34" s="12" t="s">
        <v>94</v>
      </c>
      <c r="G34" s="14">
        <v>198</v>
      </c>
      <c r="H34" s="15">
        <v>6</v>
      </c>
      <c r="I34" s="44" t="str">
        <f t="shared" si="2"/>
        <v xml:space="preserve">DTV   </v>
      </c>
      <c r="J34" s="51" t="str">
        <f t="shared" si="2"/>
        <v xml:space="preserve">DTA   </v>
      </c>
      <c r="K34" s="48" t="str">
        <f t="shared" si="3"/>
        <v xml:space="preserve">DTA   </v>
      </c>
      <c r="L34" s="44" t="str">
        <f t="shared" si="3"/>
        <v xml:space="preserve">DTV   </v>
      </c>
      <c r="M34" s="44" t="str">
        <f t="shared" si="6"/>
        <v xml:space="preserve">DTLV  </v>
      </c>
      <c r="N34" s="44" t="str">
        <f t="shared" si="6"/>
        <v xml:space="preserve">DTLA  </v>
      </c>
      <c r="O34" s="44" t="str">
        <f t="shared" si="6"/>
        <v xml:space="preserve">DTLA  </v>
      </c>
      <c r="P34" s="44" t="str">
        <f t="shared" si="6"/>
        <v xml:space="preserve">DTLV  </v>
      </c>
      <c r="Q34" s="44" t="str">
        <f t="shared" si="3"/>
        <v xml:space="preserve">DTLAC </v>
      </c>
      <c r="R34" s="44" t="str">
        <f t="shared" si="3"/>
        <v xml:space="preserve">DTLVC </v>
      </c>
      <c r="S34" s="44" t="str">
        <f t="shared" si="4"/>
        <v xml:space="preserve">DTLVC </v>
      </c>
      <c r="T34" s="44" t="str">
        <f t="shared" si="4"/>
        <v xml:space="preserve">DTLAC </v>
      </c>
      <c r="U34" s="14" t="s">
        <v>5</v>
      </c>
    </row>
    <row r="35" spans="1:36" s="5" customFormat="1" ht="12.75" hidden="1" outlineLevel="1" x14ac:dyDescent="0.2">
      <c r="A35" s="12">
        <f>IF(B35=1,TRUNC(A34)+1,A34+0.1)</f>
        <v>28.1</v>
      </c>
      <c r="B35" s="20">
        <v>2</v>
      </c>
      <c r="C35" s="12" t="s">
        <v>235</v>
      </c>
      <c r="D35" s="17" t="s">
        <v>66</v>
      </c>
      <c r="E35" s="17"/>
      <c r="F35" s="17" t="s">
        <v>88</v>
      </c>
      <c r="G35" s="14">
        <v>198</v>
      </c>
      <c r="H35" s="15">
        <v>2</v>
      </c>
      <c r="I35" s="44" t="str">
        <f t="shared" si="2"/>
        <v>DT</v>
      </c>
      <c r="J35" s="51" t="str">
        <f t="shared" si="2"/>
        <v>DT</v>
      </c>
      <c r="K35" s="48" t="str">
        <f t="shared" si="3"/>
        <v>DT</v>
      </c>
      <c r="L35" s="44" t="str">
        <f t="shared" si="3"/>
        <v>DT</v>
      </c>
      <c r="M35" s="44" t="str">
        <f t="shared" si="6"/>
        <v>DT</v>
      </c>
      <c r="N35" s="44" t="str">
        <f t="shared" si="6"/>
        <v>DT</v>
      </c>
      <c r="O35" s="44" t="str">
        <f t="shared" si="6"/>
        <v>DT</v>
      </c>
      <c r="P35" s="44" t="str">
        <f t="shared" si="6"/>
        <v>DT</v>
      </c>
      <c r="Q35" s="44" t="str">
        <f t="shared" si="3"/>
        <v>DT</v>
      </c>
      <c r="R35" s="44" t="str">
        <f t="shared" si="3"/>
        <v>DT</v>
      </c>
      <c r="S35" s="44" t="str">
        <f t="shared" si="4"/>
        <v>DT</v>
      </c>
      <c r="T35" s="44" t="str">
        <f t="shared" si="4"/>
        <v>DT</v>
      </c>
      <c r="U35" s="12"/>
      <c r="V35" s="37"/>
      <c r="W35" s="37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</row>
    <row r="36" spans="1:36" s="5" customFormat="1" ht="12.75" hidden="1" outlineLevel="1" x14ac:dyDescent="0.2">
      <c r="A36" s="12">
        <f>IF(B36=1,TRUNC(A35)+1,A35+0.1)</f>
        <v>28.200000000000003</v>
      </c>
      <c r="B36" s="20">
        <v>2</v>
      </c>
      <c r="C36" s="12" t="s">
        <v>236</v>
      </c>
      <c r="D36" s="17" t="s">
        <v>139</v>
      </c>
      <c r="E36" s="17"/>
      <c r="F36" s="17" t="s">
        <v>88</v>
      </c>
      <c r="G36" s="14">
        <v>200</v>
      </c>
      <c r="H36" s="15">
        <v>2</v>
      </c>
      <c r="I36" s="44" t="str">
        <f t="shared" si="2"/>
        <v xml:space="preserve">V </v>
      </c>
      <c r="J36" s="51" t="str">
        <f t="shared" si="2"/>
        <v xml:space="preserve">A </v>
      </c>
      <c r="K36" s="48" t="str">
        <f t="shared" si="3"/>
        <v xml:space="preserve">A </v>
      </c>
      <c r="L36" s="44" t="str">
        <f t="shared" si="3"/>
        <v xml:space="preserve">V </v>
      </c>
      <c r="M36" s="44" t="str">
        <f t="shared" si="6"/>
        <v>LV</v>
      </c>
      <c r="N36" s="44" t="str">
        <f t="shared" si="6"/>
        <v>LA</v>
      </c>
      <c r="O36" s="44" t="str">
        <f t="shared" si="6"/>
        <v>LA</v>
      </c>
      <c r="P36" s="44" t="str">
        <f t="shared" si="6"/>
        <v>LV</v>
      </c>
      <c r="Q36" s="44" t="str">
        <f t="shared" si="3"/>
        <v>LA</v>
      </c>
      <c r="R36" s="44" t="str">
        <f t="shared" si="3"/>
        <v>LV</v>
      </c>
      <c r="S36" s="44" t="str">
        <f t="shared" si="4"/>
        <v>LV</v>
      </c>
      <c r="T36" s="44" t="str">
        <f t="shared" ref="S36:T67" si="7">MID(T$2,$G36,$H36)</f>
        <v>LA</v>
      </c>
      <c r="U36" s="12"/>
      <c r="V36" s="37"/>
      <c r="W36" s="37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</row>
    <row r="37" spans="1:36" s="5" customFormat="1" ht="22.5" hidden="1" outlineLevel="1" x14ac:dyDescent="0.2">
      <c r="A37" s="12">
        <f>IF(B37=1,TRUNC(A36)+1,A36+0.1)</f>
        <v>28.300000000000004</v>
      </c>
      <c r="B37" s="20">
        <v>2</v>
      </c>
      <c r="C37" s="12" t="s">
        <v>237</v>
      </c>
      <c r="D37" s="17" t="s">
        <v>140</v>
      </c>
      <c r="E37" s="17"/>
      <c r="F37" s="17" t="s">
        <v>88</v>
      </c>
      <c r="G37" s="14">
        <v>202</v>
      </c>
      <c r="H37" s="15">
        <v>2</v>
      </c>
      <c r="I37" s="44" t="str">
        <f t="shared" si="2"/>
        <v xml:space="preserve">  </v>
      </c>
      <c r="J37" s="51" t="str">
        <f t="shared" si="2"/>
        <v xml:space="preserve">  </v>
      </c>
      <c r="K37" s="48" t="str">
        <f t="shared" si="3"/>
        <v xml:space="preserve">  </v>
      </c>
      <c r="L37" s="44" t="str">
        <f t="shared" si="3"/>
        <v xml:space="preserve">  </v>
      </c>
      <c r="M37" s="44" t="str">
        <f t="shared" si="6"/>
        <v xml:space="preserve">  </v>
      </c>
      <c r="N37" s="44" t="str">
        <f t="shared" si="6"/>
        <v xml:space="preserve">  </v>
      </c>
      <c r="O37" s="44" t="str">
        <f t="shared" si="6"/>
        <v xml:space="preserve">  </v>
      </c>
      <c r="P37" s="44" t="str">
        <f t="shared" si="6"/>
        <v xml:space="preserve">  </v>
      </c>
      <c r="Q37" s="44" t="str">
        <f t="shared" si="3"/>
        <v xml:space="preserve">C </v>
      </c>
      <c r="R37" s="44" t="str">
        <f t="shared" si="3"/>
        <v xml:space="preserve">C </v>
      </c>
      <c r="S37" s="44" t="str">
        <f t="shared" si="7"/>
        <v xml:space="preserve">C </v>
      </c>
      <c r="T37" s="44" t="str">
        <f t="shared" si="7"/>
        <v xml:space="preserve">C </v>
      </c>
      <c r="U37" s="12"/>
      <c r="V37" s="37"/>
      <c r="W37" s="37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</row>
    <row r="38" spans="1:36" s="5" customFormat="1" ht="25.5" customHeight="1" x14ac:dyDescent="0.2">
      <c r="A38" s="21">
        <f>IF(B38=1,TRUNC(A37)+1,A37+0.1)</f>
        <v>29</v>
      </c>
      <c r="B38" s="21">
        <v>1</v>
      </c>
      <c r="C38" s="13" t="s">
        <v>175</v>
      </c>
      <c r="D38" s="13" t="s">
        <v>19</v>
      </c>
      <c r="E38" s="13" t="s">
        <v>20</v>
      </c>
      <c r="F38" s="12" t="s">
        <v>91</v>
      </c>
      <c r="G38" s="14">
        <v>204</v>
      </c>
      <c r="H38" s="15">
        <v>1</v>
      </c>
      <c r="I38" s="44" t="str">
        <f t="shared" si="2"/>
        <v xml:space="preserve"> </v>
      </c>
      <c r="J38" s="51" t="str">
        <f t="shared" si="2"/>
        <v xml:space="preserve"> </v>
      </c>
      <c r="K38" s="48" t="str">
        <f t="shared" si="3"/>
        <v xml:space="preserve"> </v>
      </c>
      <c r="L38" s="44" t="str">
        <f t="shared" si="3"/>
        <v xml:space="preserve"> </v>
      </c>
      <c r="M38" s="44" t="str">
        <f t="shared" si="6"/>
        <v xml:space="preserve"> </v>
      </c>
      <c r="N38" s="44" t="str">
        <f t="shared" si="6"/>
        <v xml:space="preserve"> </v>
      </c>
      <c r="O38" s="44" t="str">
        <f t="shared" si="6"/>
        <v xml:space="preserve"> </v>
      </c>
      <c r="P38" s="44" t="str">
        <f t="shared" si="6"/>
        <v xml:space="preserve"> </v>
      </c>
      <c r="Q38" s="44" t="str">
        <f t="shared" si="3"/>
        <v xml:space="preserve"> </v>
      </c>
      <c r="R38" s="44" t="str">
        <f t="shared" si="3"/>
        <v xml:space="preserve"> </v>
      </c>
      <c r="S38" s="44" t="str">
        <f t="shared" si="7"/>
        <v xml:space="preserve"> </v>
      </c>
      <c r="T38" s="44" t="str">
        <f t="shared" si="7"/>
        <v xml:space="preserve"> </v>
      </c>
      <c r="U38" s="12" t="s">
        <v>2</v>
      </c>
    </row>
    <row r="39" spans="1:36" s="5" customFormat="1" ht="22.5" hidden="1" x14ac:dyDescent="0.2">
      <c r="A39" s="13">
        <f t="shared" si="5"/>
        <v>30</v>
      </c>
      <c r="B39" s="21">
        <v>1</v>
      </c>
      <c r="C39" s="13" t="s">
        <v>176</v>
      </c>
      <c r="D39" s="13" t="s">
        <v>38</v>
      </c>
      <c r="E39" s="13"/>
      <c r="F39" s="12" t="s">
        <v>88</v>
      </c>
      <c r="G39" s="14">
        <v>205</v>
      </c>
      <c r="H39" s="15">
        <v>2</v>
      </c>
      <c r="I39" s="44" t="str">
        <f t="shared" si="2"/>
        <v>DT</v>
      </c>
      <c r="J39" s="51" t="str">
        <f t="shared" si="2"/>
        <v>DT</v>
      </c>
      <c r="K39" s="48" t="str">
        <f t="shared" si="3"/>
        <v>DT</v>
      </c>
      <c r="L39" s="44" t="str">
        <f t="shared" si="3"/>
        <v>DT</v>
      </c>
      <c r="M39" s="44" t="str">
        <f t="shared" si="6"/>
        <v>DT</v>
      </c>
      <c r="N39" s="44" t="str">
        <f t="shared" si="6"/>
        <v>DT</v>
      </c>
      <c r="O39" s="44" t="str">
        <f t="shared" si="6"/>
        <v>DT</v>
      </c>
      <c r="P39" s="44" t="str">
        <f t="shared" si="6"/>
        <v>DT</v>
      </c>
      <c r="Q39" s="44" t="str">
        <f t="shared" si="3"/>
        <v>DT</v>
      </c>
      <c r="R39" s="44" t="str">
        <f t="shared" si="3"/>
        <v>DT</v>
      </c>
      <c r="S39" s="44" t="str">
        <f t="shared" si="7"/>
        <v>DT</v>
      </c>
      <c r="T39" s="44" t="str">
        <f t="shared" si="7"/>
        <v>DT</v>
      </c>
      <c r="U39" s="14"/>
    </row>
    <row r="40" spans="1:36" s="5" customFormat="1" ht="22.5" x14ac:dyDescent="0.2">
      <c r="A40" s="13">
        <f t="shared" si="5"/>
        <v>31</v>
      </c>
      <c r="B40" s="21">
        <v>1</v>
      </c>
      <c r="C40" s="13" t="s">
        <v>177</v>
      </c>
      <c r="D40" s="13" t="s">
        <v>39</v>
      </c>
      <c r="E40" s="13"/>
      <c r="F40" s="12" t="s">
        <v>100</v>
      </c>
      <c r="G40" s="14">
        <v>207</v>
      </c>
      <c r="H40" s="15">
        <v>14</v>
      </c>
      <c r="I40" s="44" t="str">
        <f t="shared" si="2"/>
        <v>27526399100001</v>
      </c>
      <c r="J40" s="51" t="str">
        <f t="shared" si="2"/>
        <v>27526399100002</v>
      </c>
      <c r="K40" s="48" t="str">
        <f t="shared" si="3"/>
        <v>27705530000001</v>
      </c>
      <c r="L40" s="44" t="str">
        <f t="shared" si="3"/>
        <v>27705530000002</v>
      </c>
      <c r="M40" s="44" t="str">
        <f t="shared" si="6"/>
        <v>27526399100003</v>
      </c>
      <c r="N40" s="44" t="str">
        <f t="shared" si="6"/>
        <v>27526399100004</v>
      </c>
      <c r="O40" s="44" t="str">
        <f t="shared" si="6"/>
        <v>27705530000004</v>
      </c>
      <c r="P40" s="44" t="str">
        <f t="shared" si="6"/>
        <v>27705530000003</v>
      </c>
      <c r="Q40" s="44" t="str">
        <f t="shared" si="3"/>
        <v>27526399100501</v>
      </c>
      <c r="R40" s="44" t="str">
        <f t="shared" si="3"/>
        <v>27526399100502</v>
      </c>
      <c r="S40" s="44" t="str">
        <f t="shared" si="7"/>
        <v>27705530000502</v>
      </c>
      <c r="T40" s="44" t="str">
        <f t="shared" si="7"/>
        <v>27705530000501</v>
      </c>
      <c r="U40" s="12" t="s">
        <v>6</v>
      </c>
    </row>
    <row r="41" spans="1:36" s="5" customFormat="1" ht="12.75" hidden="1" x14ac:dyDescent="0.2">
      <c r="A41" s="13">
        <f t="shared" si="5"/>
        <v>32</v>
      </c>
      <c r="B41" s="21">
        <v>1</v>
      </c>
      <c r="C41" s="13" t="s">
        <v>178</v>
      </c>
      <c r="D41" s="13" t="s">
        <v>40</v>
      </c>
      <c r="E41" s="13"/>
      <c r="F41" s="12" t="s">
        <v>101</v>
      </c>
      <c r="G41" s="14">
        <v>221</v>
      </c>
      <c r="H41" s="15">
        <v>2</v>
      </c>
      <c r="I41" s="44" t="str">
        <f t="shared" si="2"/>
        <v xml:space="preserve">  </v>
      </c>
      <c r="J41" s="51" t="str">
        <f t="shared" si="2"/>
        <v xml:space="preserve">  </v>
      </c>
      <c r="K41" s="48" t="str">
        <f t="shared" si="3"/>
        <v xml:space="preserve">  </v>
      </c>
      <c r="L41" s="44" t="str">
        <f t="shared" si="3"/>
        <v xml:space="preserve">  </v>
      </c>
      <c r="M41" s="44" t="str">
        <f t="shared" si="6"/>
        <v xml:space="preserve">  </v>
      </c>
      <c r="N41" s="44" t="str">
        <f t="shared" si="6"/>
        <v xml:space="preserve">  </v>
      </c>
      <c r="O41" s="44" t="str">
        <f t="shared" si="6"/>
        <v xml:space="preserve">  </v>
      </c>
      <c r="P41" s="44" t="str">
        <f t="shared" si="6"/>
        <v xml:space="preserve">  </v>
      </c>
      <c r="Q41" s="44" t="str">
        <f t="shared" si="3"/>
        <v xml:space="preserve">  </v>
      </c>
      <c r="R41" s="44" t="str">
        <f t="shared" si="3"/>
        <v xml:space="preserve">  </v>
      </c>
      <c r="S41" s="44" t="str">
        <f t="shared" si="7"/>
        <v xml:space="preserve">  </v>
      </c>
      <c r="T41" s="44" t="str">
        <f t="shared" si="7"/>
        <v xml:space="preserve">  </v>
      </c>
      <c r="U41" s="12"/>
    </row>
    <row r="42" spans="1:36" s="5" customFormat="1" ht="33.75" x14ac:dyDescent="0.2">
      <c r="A42" s="13">
        <f t="shared" si="5"/>
        <v>33</v>
      </c>
      <c r="B42" s="21">
        <v>1</v>
      </c>
      <c r="C42" s="13" t="s">
        <v>179</v>
      </c>
      <c r="D42" s="13" t="s">
        <v>41</v>
      </c>
      <c r="E42" s="13"/>
      <c r="F42" s="12" t="s">
        <v>100</v>
      </c>
      <c r="G42" s="14">
        <v>223</v>
      </c>
      <c r="H42" s="15">
        <v>14</v>
      </c>
      <c r="I42" s="44" t="str">
        <f t="shared" si="2"/>
        <v xml:space="preserve">              </v>
      </c>
      <c r="J42" s="51" t="str">
        <f t="shared" si="2"/>
        <v xml:space="preserve">              </v>
      </c>
      <c r="K42" s="48" t="str">
        <f t="shared" si="3"/>
        <v xml:space="preserve">              </v>
      </c>
      <c r="L42" s="44" t="str">
        <f t="shared" si="3"/>
        <v xml:space="preserve">              </v>
      </c>
      <c r="M42" s="44" t="str">
        <f t="shared" si="6"/>
        <v xml:space="preserve">              </v>
      </c>
      <c r="N42" s="44" t="str">
        <f t="shared" si="6"/>
        <v xml:space="preserve">              </v>
      </c>
      <c r="O42" s="44" t="str">
        <f t="shared" si="6"/>
        <v xml:space="preserve">              </v>
      </c>
      <c r="P42" s="44" t="str">
        <f t="shared" si="6"/>
        <v xml:space="preserve">              </v>
      </c>
      <c r="Q42" s="44" t="str">
        <f t="shared" si="3"/>
        <v xml:space="preserve">              </v>
      </c>
      <c r="R42" s="44" t="str">
        <f t="shared" si="3"/>
        <v xml:space="preserve">              </v>
      </c>
      <c r="S42" s="44" t="str">
        <f t="shared" si="7"/>
        <v xml:space="preserve">              </v>
      </c>
      <c r="T42" s="44" t="str">
        <f t="shared" si="7"/>
        <v xml:space="preserve">              </v>
      </c>
      <c r="U42" s="12" t="s">
        <v>7</v>
      </c>
    </row>
    <row r="43" spans="1:36" s="5" customFormat="1" ht="12.75" hidden="1" x14ac:dyDescent="0.2">
      <c r="A43" s="13">
        <f t="shared" si="5"/>
        <v>34</v>
      </c>
      <c r="B43" s="21">
        <v>1</v>
      </c>
      <c r="C43" s="13" t="s">
        <v>180</v>
      </c>
      <c r="D43" s="13" t="s">
        <v>56</v>
      </c>
      <c r="E43" s="13"/>
      <c r="F43" s="12" t="s">
        <v>91</v>
      </c>
      <c r="G43" s="14">
        <v>237</v>
      </c>
      <c r="H43" s="15">
        <v>1</v>
      </c>
      <c r="I43" s="44" t="str">
        <f t="shared" si="2"/>
        <v>K</v>
      </c>
      <c r="J43" s="51" t="str">
        <f t="shared" si="2"/>
        <v>K</v>
      </c>
      <c r="K43" s="48" t="str">
        <f t="shared" si="3"/>
        <v>K</v>
      </c>
      <c r="L43" s="44" t="str">
        <f t="shared" si="3"/>
        <v>K</v>
      </c>
      <c r="M43" s="44" t="str">
        <f t="shared" ref="M43:P62" si="8">MID(M$2,$G43,$H43)</f>
        <v>E</v>
      </c>
      <c r="N43" s="44" t="str">
        <f t="shared" si="8"/>
        <v>E</v>
      </c>
      <c r="O43" s="44" t="str">
        <f t="shared" si="8"/>
        <v>E</v>
      </c>
      <c r="P43" s="44" t="str">
        <f t="shared" si="8"/>
        <v>E</v>
      </c>
      <c r="Q43" s="44" t="str">
        <f t="shared" si="3"/>
        <v>E</v>
      </c>
      <c r="R43" s="44" t="str">
        <f t="shared" si="3"/>
        <v>E</v>
      </c>
      <c r="S43" s="44" t="str">
        <f t="shared" si="7"/>
        <v>E</v>
      </c>
      <c r="T43" s="44" t="str">
        <f t="shared" si="7"/>
        <v>E</v>
      </c>
      <c r="U43" s="14"/>
    </row>
    <row r="44" spans="1:36" s="5" customFormat="1" ht="12.75" hidden="1" x14ac:dyDescent="0.2">
      <c r="A44" s="13">
        <f t="shared" si="5"/>
        <v>35</v>
      </c>
      <c r="B44" s="21">
        <v>1</v>
      </c>
      <c r="C44" s="13" t="s">
        <v>181</v>
      </c>
      <c r="D44" s="13" t="s">
        <v>82</v>
      </c>
      <c r="E44" s="13"/>
      <c r="F44" s="12" t="s">
        <v>97</v>
      </c>
      <c r="G44" s="14">
        <v>238</v>
      </c>
      <c r="H44" s="15">
        <v>8</v>
      </c>
      <c r="I44" s="44" t="str">
        <f t="shared" si="2"/>
        <v>20140821</v>
      </c>
      <c r="J44" s="51" t="str">
        <f t="shared" si="2"/>
        <v>20140821</v>
      </c>
      <c r="K44" s="48" t="str">
        <f t="shared" si="3"/>
        <v>20140912</v>
      </c>
      <c r="L44" s="44" t="str">
        <f t="shared" si="3"/>
        <v>20140912</v>
      </c>
      <c r="M44" s="44" t="str">
        <f t="shared" si="8"/>
        <v>20140821</v>
      </c>
      <c r="N44" s="44" t="str">
        <f t="shared" si="8"/>
        <v>20140821</v>
      </c>
      <c r="O44" s="44" t="str">
        <f t="shared" si="8"/>
        <v>20140912</v>
      </c>
      <c r="P44" s="44" t="str">
        <f t="shared" si="8"/>
        <v>20140912</v>
      </c>
      <c r="Q44" s="44" t="str">
        <f t="shared" si="3"/>
        <v>20140821</v>
      </c>
      <c r="R44" s="44" t="str">
        <f t="shared" si="3"/>
        <v>20140821</v>
      </c>
      <c r="S44" s="44" t="str">
        <f t="shared" si="7"/>
        <v>20140912</v>
      </c>
      <c r="T44" s="44" t="str">
        <f t="shared" si="7"/>
        <v>20140912</v>
      </c>
      <c r="U44" s="14"/>
    </row>
    <row r="45" spans="1:36" s="5" customFormat="1" ht="22.5" x14ac:dyDescent="0.2">
      <c r="A45" s="13">
        <f t="shared" si="5"/>
        <v>36</v>
      </c>
      <c r="B45" s="21">
        <v>1</v>
      </c>
      <c r="C45" s="13" t="s">
        <v>182</v>
      </c>
      <c r="D45" s="13" t="s">
        <v>67</v>
      </c>
      <c r="E45" s="13"/>
      <c r="F45" s="12" t="s">
        <v>97</v>
      </c>
      <c r="G45" s="14">
        <v>246</v>
      </c>
      <c r="H45" s="15">
        <v>8</v>
      </c>
      <c r="I45" s="44" t="str">
        <f t="shared" si="2"/>
        <v>20140821</v>
      </c>
      <c r="J45" s="51" t="str">
        <f t="shared" si="2"/>
        <v>20140821</v>
      </c>
      <c r="K45" s="48" t="str">
        <f t="shared" si="3"/>
        <v>20140912</v>
      </c>
      <c r="L45" s="44" t="str">
        <f t="shared" si="3"/>
        <v>20140912</v>
      </c>
      <c r="M45" s="44" t="str">
        <f t="shared" si="8"/>
        <v>20140912</v>
      </c>
      <c r="N45" s="44" t="str">
        <f t="shared" si="8"/>
        <v>20140912</v>
      </c>
      <c r="O45" s="44" t="str">
        <f t="shared" si="8"/>
        <v>20140912</v>
      </c>
      <c r="P45" s="44" t="str">
        <f t="shared" si="8"/>
        <v>20140912</v>
      </c>
      <c r="Q45" s="44" t="str">
        <f t="shared" si="3"/>
        <v>20140912</v>
      </c>
      <c r="R45" s="44" t="str">
        <f t="shared" si="3"/>
        <v>20140912</v>
      </c>
      <c r="S45" s="44" t="str">
        <f t="shared" si="7"/>
        <v>20140912</v>
      </c>
      <c r="T45" s="44" t="str">
        <f t="shared" si="7"/>
        <v>20140912</v>
      </c>
      <c r="U45" s="12" t="s">
        <v>12</v>
      </c>
    </row>
    <row r="46" spans="1:36" s="5" customFormat="1" ht="12.75" hidden="1" x14ac:dyDescent="0.2">
      <c r="A46" s="13">
        <f t="shared" si="5"/>
        <v>37</v>
      </c>
      <c r="B46" s="21">
        <v>1</v>
      </c>
      <c r="C46" s="13" t="s">
        <v>183</v>
      </c>
      <c r="D46" s="13" t="s">
        <v>83</v>
      </c>
      <c r="E46" s="13"/>
      <c r="F46" s="12" t="s">
        <v>107</v>
      </c>
      <c r="G46" s="14">
        <v>254</v>
      </c>
      <c r="H46" s="15">
        <v>1</v>
      </c>
      <c r="I46" s="44" t="str">
        <f t="shared" si="2"/>
        <v>T</v>
      </c>
      <c r="J46" s="51" t="str">
        <f t="shared" si="2"/>
        <v>T</v>
      </c>
      <c r="K46" s="48" t="str">
        <f t="shared" si="3"/>
        <v>T</v>
      </c>
      <c r="L46" s="44" t="str">
        <f t="shared" si="3"/>
        <v>T</v>
      </c>
      <c r="M46" s="44" t="str">
        <f t="shared" si="8"/>
        <v>T</v>
      </c>
      <c r="N46" s="44" t="str">
        <f t="shared" si="8"/>
        <v>T</v>
      </c>
      <c r="O46" s="44" t="str">
        <f t="shared" si="8"/>
        <v>T</v>
      </c>
      <c r="P46" s="44" t="str">
        <f t="shared" si="8"/>
        <v>T</v>
      </c>
      <c r="Q46" s="44" t="str">
        <f t="shared" si="3"/>
        <v>C</v>
      </c>
      <c r="R46" s="44" t="str">
        <f t="shared" si="3"/>
        <v>C</v>
      </c>
      <c r="S46" s="44" t="str">
        <f t="shared" si="7"/>
        <v>C</v>
      </c>
      <c r="T46" s="44" t="str">
        <f t="shared" si="7"/>
        <v>C</v>
      </c>
      <c r="U46" s="14"/>
    </row>
    <row r="47" spans="1:36" s="5" customFormat="1" ht="12.75" hidden="1" x14ac:dyDescent="0.2">
      <c r="A47" s="13">
        <f t="shared" si="5"/>
        <v>38</v>
      </c>
      <c r="B47" s="21">
        <v>1</v>
      </c>
      <c r="C47" s="13" t="s">
        <v>184</v>
      </c>
      <c r="D47" s="13" t="s">
        <v>42</v>
      </c>
      <c r="E47" s="13"/>
      <c r="F47" s="12" t="s">
        <v>89</v>
      </c>
      <c r="G47" s="14">
        <v>255</v>
      </c>
      <c r="H47" s="15">
        <v>4</v>
      </c>
      <c r="I47" s="44" t="str">
        <f t="shared" si="2"/>
        <v xml:space="preserve">    </v>
      </c>
      <c r="J47" s="51" t="str">
        <f t="shared" si="2"/>
        <v xml:space="preserve">    </v>
      </c>
      <c r="K47" s="48" t="str">
        <f t="shared" si="3"/>
        <v xml:space="preserve">    </v>
      </c>
      <c r="L47" s="44" t="str">
        <f t="shared" si="3"/>
        <v xml:space="preserve">    </v>
      </c>
      <c r="M47" s="44" t="str">
        <f t="shared" si="8"/>
        <v xml:space="preserve">    </v>
      </c>
      <c r="N47" s="44" t="str">
        <f t="shared" si="8"/>
        <v xml:space="preserve">    </v>
      </c>
      <c r="O47" s="44" t="str">
        <f t="shared" si="8"/>
        <v xml:space="preserve">    </v>
      </c>
      <c r="P47" s="44" t="str">
        <f t="shared" si="8"/>
        <v xml:space="preserve">    </v>
      </c>
      <c r="Q47" s="44" t="str">
        <f t="shared" si="3"/>
        <v xml:space="preserve">    </v>
      </c>
      <c r="R47" s="44" t="str">
        <f t="shared" si="3"/>
        <v xml:space="preserve">    </v>
      </c>
      <c r="S47" s="44" t="str">
        <f t="shared" si="7"/>
        <v xml:space="preserve">    </v>
      </c>
      <c r="T47" s="44" t="str">
        <f t="shared" si="7"/>
        <v xml:space="preserve">    </v>
      </c>
      <c r="U47" s="14"/>
    </row>
    <row r="48" spans="1:36" s="5" customFormat="1" ht="22.5" hidden="1" x14ac:dyDescent="0.2">
      <c r="A48" s="13">
        <f t="shared" si="5"/>
        <v>39</v>
      </c>
      <c r="B48" s="21">
        <v>1</v>
      </c>
      <c r="C48" s="13" t="s">
        <v>185</v>
      </c>
      <c r="D48" s="13" t="s">
        <v>43</v>
      </c>
      <c r="E48" s="13"/>
      <c r="F48" s="12" t="s">
        <v>95</v>
      </c>
      <c r="G48" s="14">
        <v>259</v>
      </c>
      <c r="H48" s="15">
        <v>3</v>
      </c>
      <c r="I48" s="44" t="str">
        <f t="shared" si="2"/>
        <v xml:space="preserve">   </v>
      </c>
      <c r="J48" s="51" t="str">
        <f t="shared" si="2"/>
        <v xml:space="preserve">   </v>
      </c>
      <c r="K48" s="48" t="str">
        <f t="shared" si="3"/>
        <v xml:space="preserve">   </v>
      </c>
      <c r="L48" s="44" t="str">
        <f t="shared" si="3"/>
        <v xml:space="preserve">   </v>
      </c>
      <c r="M48" s="44" t="str">
        <f t="shared" si="8"/>
        <v xml:space="preserve">   </v>
      </c>
      <c r="N48" s="44" t="str">
        <f t="shared" si="8"/>
        <v xml:space="preserve">   </v>
      </c>
      <c r="O48" s="44" t="str">
        <f t="shared" si="8"/>
        <v xml:space="preserve">   </v>
      </c>
      <c r="P48" s="44" t="str">
        <f t="shared" si="8"/>
        <v xml:space="preserve">   </v>
      </c>
      <c r="Q48" s="44" t="str">
        <f t="shared" si="3"/>
        <v xml:space="preserve">   </v>
      </c>
      <c r="R48" s="44" t="str">
        <f t="shared" si="3"/>
        <v xml:space="preserve">   </v>
      </c>
      <c r="S48" s="44" t="str">
        <f t="shared" si="7"/>
        <v xml:space="preserve">   </v>
      </c>
      <c r="T48" s="44" t="str">
        <f t="shared" si="7"/>
        <v xml:space="preserve">   </v>
      </c>
      <c r="U48" s="14"/>
    </row>
    <row r="49" spans="1:23" s="5" customFormat="1" ht="22.5" hidden="1" x14ac:dyDescent="0.2">
      <c r="A49" s="13">
        <f t="shared" si="5"/>
        <v>40</v>
      </c>
      <c r="B49" s="21">
        <v>1</v>
      </c>
      <c r="C49" s="13" t="s">
        <v>186</v>
      </c>
      <c r="D49" s="13" t="s">
        <v>84</v>
      </c>
      <c r="E49" s="13"/>
      <c r="F49" s="12" t="s">
        <v>109</v>
      </c>
      <c r="G49" s="14">
        <v>262</v>
      </c>
      <c r="H49" s="15">
        <v>9</v>
      </c>
      <c r="I49" s="44" t="str">
        <f t="shared" si="2"/>
        <v>000000000</v>
      </c>
      <c r="J49" s="51" t="str">
        <f t="shared" si="2"/>
        <v>000000000</v>
      </c>
      <c r="K49" s="48" t="str">
        <f t="shared" si="3"/>
        <v>000000000</v>
      </c>
      <c r="L49" s="44" t="str">
        <f t="shared" si="3"/>
        <v>000000000</v>
      </c>
      <c r="M49" s="44" t="str">
        <f t="shared" si="8"/>
        <v>000000000</v>
      </c>
      <c r="N49" s="44" t="str">
        <f t="shared" si="8"/>
        <v>000000000</v>
      </c>
      <c r="O49" s="44" t="str">
        <f t="shared" si="8"/>
        <v>000000000</v>
      </c>
      <c r="P49" s="44" t="str">
        <f t="shared" si="8"/>
        <v>000000000</v>
      </c>
      <c r="Q49" s="44" t="str">
        <f t="shared" si="3"/>
        <v>000000000</v>
      </c>
      <c r="R49" s="44" t="str">
        <f t="shared" si="3"/>
        <v>000000000</v>
      </c>
      <c r="S49" s="44" t="str">
        <f t="shared" si="7"/>
        <v>000000000</v>
      </c>
      <c r="T49" s="44" t="str">
        <f t="shared" si="7"/>
        <v>000000000</v>
      </c>
      <c r="U49" s="14"/>
    </row>
    <row r="50" spans="1:23" s="5" customFormat="1" ht="22.5" hidden="1" x14ac:dyDescent="0.2">
      <c r="A50" s="13">
        <f t="shared" si="5"/>
        <v>41</v>
      </c>
      <c r="B50" s="21">
        <v>1</v>
      </c>
      <c r="C50" s="13" t="s">
        <v>187</v>
      </c>
      <c r="D50" s="13" t="s">
        <v>85</v>
      </c>
      <c r="E50" s="13"/>
      <c r="F50" s="12" t="s">
        <v>95</v>
      </c>
      <c r="G50" s="14">
        <v>271</v>
      </c>
      <c r="H50" s="15">
        <v>3</v>
      </c>
      <c r="I50" s="44" t="str">
        <f t="shared" si="2"/>
        <v>BRL</v>
      </c>
      <c r="J50" s="51" t="str">
        <f t="shared" si="2"/>
        <v>BRL</v>
      </c>
      <c r="K50" s="48" t="str">
        <f t="shared" si="3"/>
        <v>USD</v>
      </c>
      <c r="L50" s="44" t="str">
        <f t="shared" si="3"/>
        <v>USD</v>
      </c>
      <c r="M50" s="44" t="str">
        <f t="shared" si="8"/>
        <v>USD</v>
      </c>
      <c r="N50" s="44" t="str">
        <f t="shared" si="8"/>
        <v>USD</v>
      </c>
      <c r="O50" s="44" t="str">
        <f t="shared" si="8"/>
        <v>USD</v>
      </c>
      <c r="P50" s="44" t="str">
        <f t="shared" si="8"/>
        <v>USD</v>
      </c>
      <c r="Q50" s="44" t="str">
        <f t="shared" si="3"/>
        <v>USD</v>
      </c>
      <c r="R50" s="44" t="str">
        <f t="shared" si="3"/>
        <v>USD</v>
      </c>
      <c r="S50" s="44" t="str">
        <f t="shared" si="7"/>
        <v>USD</v>
      </c>
      <c r="T50" s="44" t="str">
        <f t="shared" si="7"/>
        <v>USD</v>
      </c>
      <c r="U50" s="14"/>
    </row>
    <row r="51" spans="1:23" s="5" customFormat="1" ht="33.75" collapsed="1" x14ac:dyDescent="0.2">
      <c r="A51" s="13">
        <f t="shared" si="5"/>
        <v>42</v>
      </c>
      <c r="B51" s="21">
        <v>1</v>
      </c>
      <c r="C51" s="13" t="s">
        <v>206</v>
      </c>
      <c r="D51" s="13" t="s">
        <v>44</v>
      </c>
      <c r="E51" s="13"/>
      <c r="F51" s="12" t="s">
        <v>118</v>
      </c>
      <c r="G51" s="14">
        <v>274</v>
      </c>
      <c r="H51" s="15">
        <v>18</v>
      </c>
      <c r="I51" s="44" t="str">
        <f t="shared" si="2"/>
        <v>00000226955+005- *</v>
      </c>
      <c r="J51" s="51" t="str">
        <f t="shared" si="2"/>
        <v>00000000001+002+%*</v>
      </c>
      <c r="K51" s="48" t="str">
        <f t="shared" si="3"/>
        <v>00000002288+003- *</v>
      </c>
      <c r="L51" s="44" t="str">
        <f t="shared" si="3"/>
        <v>00000000001+002+%*</v>
      </c>
      <c r="M51" s="44" t="str">
        <f t="shared" si="8"/>
        <v>00000000001+002+%*</v>
      </c>
      <c r="N51" s="44" t="str">
        <f t="shared" si="8"/>
        <v>00000226955+005- *</v>
      </c>
      <c r="O51" s="44" t="str">
        <f t="shared" si="8"/>
        <v>00000002288+003- *</v>
      </c>
      <c r="P51" s="44" t="str">
        <f t="shared" si="8"/>
        <v>00000000001+002+%*</v>
      </c>
      <c r="Q51" s="44" t="str">
        <f t="shared" si="3"/>
        <v>00000000001+002+%*</v>
      </c>
      <c r="R51" s="44" t="str">
        <f t="shared" si="3"/>
        <v>00000226955+005- *</v>
      </c>
      <c r="S51" s="44" t="str">
        <f t="shared" si="7"/>
        <v>00000002288+003- *</v>
      </c>
      <c r="T51" s="44" t="str">
        <f t="shared" si="7"/>
        <v>00000000001+002+%*</v>
      </c>
      <c r="U51" s="16" t="s">
        <v>143</v>
      </c>
      <c r="V51" s="36"/>
      <c r="W51" s="36"/>
    </row>
    <row r="52" spans="1:23" s="5" customFormat="1" ht="22.5" hidden="1" outlineLevel="1" x14ac:dyDescent="0.2">
      <c r="A52" s="12">
        <f t="shared" si="5"/>
        <v>42.1</v>
      </c>
      <c r="B52" s="20">
        <v>2</v>
      </c>
      <c r="C52" s="12" t="s">
        <v>188</v>
      </c>
      <c r="D52" s="12" t="s">
        <v>68</v>
      </c>
      <c r="E52" s="12"/>
      <c r="F52" s="12" t="s">
        <v>106</v>
      </c>
      <c r="G52" s="14">
        <v>274</v>
      </c>
      <c r="H52" s="15">
        <v>11</v>
      </c>
      <c r="I52" s="44" t="str">
        <f t="shared" si="2"/>
        <v>00000226955</v>
      </c>
      <c r="J52" s="51" t="str">
        <f t="shared" si="2"/>
        <v>00000000001</v>
      </c>
      <c r="K52" s="48" t="str">
        <f t="shared" si="3"/>
        <v>00000002288</v>
      </c>
      <c r="L52" s="44" t="str">
        <f t="shared" si="3"/>
        <v>00000000001</v>
      </c>
      <c r="M52" s="44" t="str">
        <f t="shared" si="8"/>
        <v>00000000001</v>
      </c>
      <c r="N52" s="44" t="str">
        <f t="shared" si="8"/>
        <v>00000226955</v>
      </c>
      <c r="O52" s="44" t="str">
        <f t="shared" si="8"/>
        <v>00000002288</v>
      </c>
      <c r="P52" s="44" t="str">
        <f t="shared" si="8"/>
        <v>00000000001</v>
      </c>
      <c r="Q52" s="44" t="str">
        <f t="shared" si="3"/>
        <v>00000000001</v>
      </c>
      <c r="R52" s="44" t="str">
        <f t="shared" si="3"/>
        <v>00000226955</v>
      </c>
      <c r="S52" s="44" t="str">
        <f t="shared" si="7"/>
        <v>00000002288</v>
      </c>
      <c r="T52" s="44" t="str">
        <f t="shared" si="7"/>
        <v>00000000001</v>
      </c>
      <c r="U52" s="14"/>
    </row>
    <row r="53" spans="1:23" s="5" customFormat="1" ht="23.25" hidden="1" customHeight="1" outlineLevel="1" x14ac:dyDescent="0.2">
      <c r="A53" s="12">
        <f t="shared" si="5"/>
        <v>42.2</v>
      </c>
      <c r="B53" s="20">
        <v>2</v>
      </c>
      <c r="C53" s="12" t="s">
        <v>189</v>
      </c>
      <c r="D53" s="12" t="s">
        <v>69</v>
      </c>
      <c r="E53" s="12" t="s">
        <v>17</v>
      </c>
      <c r="F53" s="12" t="s">
        <v>91</v>
      </c>
      <c r="G53" s="14">
        <v>285</v>
      </c>
      <c r="H53" s="15">
        <v>1</v>
      </c>
      <c r="I53" s="44" t="str">
        <f t="shared" si="2"/>
        <v>+</v>
      </c>
      <c r="J53" s="51" t="str">
        <f t="shared" si="2"/>
        <v>+</v>
      </c>
      <c r="K53" s="48" t="str">
        <f t="shared" si="3"/>
        <v>+</v>
      </c>
      <c r="L53" s="44" t="str">
        <f t="shared" si="3"/>
        <v>+</v>
      </c>
      <c r="M53" s="44" t="str">
        <f t="shared" si="8"/>
        <v>+</v>
      </c>
      <c r="N53" s="44" t="str">
        <f t="shared" si="8"/>
        <v>+</v>
      </c>
      <c r="O53" s="44" t="str">
        <f t="shared" si="8"/>
        <v>+</v>
      </c>
      <c r="P53" s="44" t="str">
        <f t="shared" si="8"/>
        <v>+</v>
      </c>
      <c r="Q53" s="44" t="str">
        <f t="shared" si="3"/>
        <v>+</v>
      </c>
      <c r="R53" s="44" t="str">
        <f t="shared" si="3"/>
        <v>+</v>
      </c>
      <c r="S53" s="44" t="str">
        <f t="shared" si="7"/>
        <v>+</v>
      </c>
      <c r="T53" s="44" t="str">
        <f t="shared" si="7"/>
        <v>+</v>
      </c>
      <c r="U53" s="14"/>
    </row>
    <row r="54" spans="1:23" s="5" customFormat="1" ht="22.5" hidden="1" outlineLevel="1" x14ac:dyDescent="0.2">
      <c r="A54" s="12">
        <f t="shared" si="5"/>
        <v>42.300000000000004</v>
      </c>
      <c r="B54" s="20">
        <v>2</v>
      </c>
      <c r="C54" s="12" t="s">
        <v>190</v>
      </c>
      <c r="D54" s="12" t="s">
        <v>70</v>
      </c>
      <c r="E54" s="12"/>
      <c r="F54" s="12" t="s">
        <v>99</v>
      </c>
      <c r="G54" s="14">
        <v>286</v>
      </c>
      <c r="H54" s="15">
        <v>3</v>
      </c>
      <c r="I54" s="44" t="str">
        <f t="shared" si="2"/>
        <v>005</v>
      </c>
      <c r="J54" s="51" t="str">
        <f t="shared" si="2"/>
        <v>002</v>
      </c>
      <c r="K54" s="48" t="str">
        <f t="shared" si="3"/>
        <v>003</v>
      </c>
      <c r="L54" s="44" t="str">
        <f t="shared" si="3"/>
        <v>002</v>
      </c>
      <c r="M54" s="44" t="str">
        <f t="shared" si="8"/>
        <v>002</v>
      </c>
      <c r="N54" s="44" t="str">
        <f t="shared" si="8"/>
        <v>005</v>
      </c>
      <c r="O54" s="44" t="str">
        <f t="shared" si="8"/>
        <v>003</v>
      </c>
      <c r="P54" s="44" t="str">
        <f t="shared" si="8"/>
        <v>002</v>
      </c>
      <c r="Q54" s="44" t="str">
        <f t="shared" si="3"/>
        <v>002</v>
      </c>
      <c r="R54" s="44" t="str">
        <f t="shared" si="3"/>
        <v>005</v>
      </c>
      <c r="S54" s="44" t="str">
        <f t="shared" si="7"/>
        <v>003</v>
      </c>
      <c r="T54" s="44" t="str">
        <f t="shared" si="7"/>
        <v>002</v>
      </c>
      <c r="U54" s="14"/>
    </row>
    <row r="55" spans="1:23" s="5" customFormat="1" ht="23.25" hidden="1" customHeight="1" outlineLevel="1" x14ac:dyDescent="0.2">
      <c r="A55" s="12">
        <f t="shared" si="5"/>
        <v>42.400000000000006</v>
      </c>
      <c r="B55" s="20">
        <v>2</v>
      </c>
      <c r="C55" s="12" t="s">
        <v>191</v>
      </c>
      <c r="D55" s="12" t="s">
        <v>71</v>
      </c>
      <c r="E55" s="12" t="s">
        <v>17</v>
      </c>
      <c r="F55" s="12" t="s">
        <v>91</v>
      </c>
      <c r="G55" s="14">
        <v>289</v>
      </c>
      <c r="H55" s="15">
        <v>1</v>
      </c>
      <c r="I55" s="44" t="str">
        <f t="shared" si="2"/>
        <v>-</v>
      </c>
      <c r="J55" s="51" t="str">
        <f t="shared" si="2"/>
        <v>+</v>
      </c>
      <c r="K55" s="48" t="str">
        <f t="shared" si="3"/>
        <v>-</v>
      </c>
      <c r="L55" s="44" t="str">
        <f t="shared" si="3"/>
        <v>+</v>
      </c>
      <c r="M55" s="44" t="str">
        <f t="shared" si="8"/>
        <v>+</v>
      </c>
      <c r="N55" s="44" t="str">
        <f t="shared" si="8"/>
        <v>-</v>
      </c>
      <c r="O55" s="44" t="str">
        <f t="shared" si="8"/>
        <v>-</v>
      </c>
      <c r="P55" s="44" t="str">
        <f t="shared" si="8"/>
        <v>+</v>
      </c>
      <c r="Q55" s="44" t="str">
        <f t="shared" si="3"/>
        <v>+</v>
      </c>
      <c r="R55" s="44" t="str">
        <f t="shared" si="3"/>
        <v>-</v>
      </c>
      <c r="S55" s="44" t="str">
        <f t="shared" si="7"/>
        <v>-</v>
      </c>
      <c r="T55" s="44" t="str">
        <f t="shared" si="7"/>
        <v>+</v>
      </c>
      <c r="U55" s="14"/>
    </row>
    <row r="56" spans="1:23" s="5" customFormat="1" ht="22.5" hidden="1" outlineLevel="1" x14ac:dyDescent="0.2">
      <c r="A56" s="12">
        <f t="shared" si="5"/>
        <v>42.500000000000007</v>
      </c>
      <c r="B56" s="20">
        <v>2</v>
      </c>
      <c r="C56" s="12" t="s">
        <v>192</v>
      </c>
      <c r="D56" s="12" t="s">
        <v>72</v>
      </c>
      <c r="E56" s="12"/>
      <c r="F56" s="12" t="s">
        <v>107</v>
      </c>
      <c r="G56" s="14">
        <v>290</v>
      </c>
      <c r="H56" s="15">
        <v>1</v>
      </c>
      <c r="I56" s="44" t="str">
        <f t="shared" si="2"/>
        <v xml:space="preserve"> </v>
      </c>
      <c r="J56" s="51" t="str">
        <f t="shared" si="2"/>
        <v>%</v>
      </c>
      <c r="K56" s="48" t="str">
        <f t="shared" si="3"/>
        <v xml:space="preserve"> </v>
      </c>
      <c r="L56" s="44" t="str">
        <f t="shared" si="3"/>
        <v>%</v>
      </c>
      <c r="M56" s="44" t="str">
        <f t="shared" si="8"/>
        <v>%</v>
      </c>
      <c r="N56" s="44" t="str">
        <f t="shared" si="8"/>
        <v xml:space="preserve"> </v>
      </c>
      <c r="O56" s="44" t="str">
        <f t="shared" si="8"/>
        <v xml:space="preserve"> </v>
      </c>
      <c r="P56" s="44" t="str">
        <f t="shared" si="8"/>
        <v>%</v>
      </c>
      <c r="Q56" s="44" t="str">
        <f t="shared" si="3"/>
        <v>%</v>
      </c>
      <c r="R56" s="44" t="str">
        <f t="shared" si="3"/>
        <v xml:space="preserve"> </v>
      </c>
      <c r="S56" s="44" t="str">
        <f t="shared" si="7"/>
        <v xml:space="preserve"> </v>
      </c>
      <c r="T56" s="44" t="str">
        <f t="shared" si="7"/>
        <v>%</v>
      </c>
      <c r="U56" s="14"/>
    </row>
    <row r="57" spans="1:23" s="5" customFormat="1" ht="22.5" hidden="1" outlineLevel="1" x14ac:dyDescent="0.2">
      <c r="A57" s="12">
        <f t="shared" si="5"/>
        <v>42.600000000000009</v>
      </c>
      <c r="B57" s="20">
        <v>2</v>
      </c>
      <c r="C57" s="12" t="s">
        <v>193</v>
      </c>
      <c r="D57" s="12" t="s">
        <v>73</v>
      </c>
      <c r="E57" s="12"/>
      <c r="F57" s="12" t="s">
        <v>107</v>
      </c>
      <c r="G57" s="14">
        <v>291</v>
      </c>
      <c r="H57" s="15">
        <v>1</v>
      </c>
      <c r="I57" s="44" t="str">
        <f t="shared" si="2"/>
        <v>*</v>
      </c>
      <c r="J57" s="51" t="str">
        <f t="shared" si="2"/>
        <v>*</v>
      </c>
      <c r="K57" s="48" t="str">
        <f t="shared" si="3"/>
        <v>*</v>
      </c>
      <c r="L57" s="44" t="str">
        <f t="shared" si="3"/>
        <v>*</v>
      </c>
      <c r="M57" s="44" t="str">
        <f t="shared" si="8"/>
        <v>*</v>
      </c>
      <c r="N57" s="44" t="str">
        <f t="shared" si="8"/>
        <v>*</v>
      </c>
      <c r="O57" s="44" t="str">
        <f t="shared" si="8"/>
        <v>*</v>
      </c>
      <c r="P57" s="44" t="str">
        <f t="shared" si="8"/>
        <v>*</v>
      </c>
      <c r="Q57" s="44" t="str">
        <f t="shared" si="3"/>
        <v>*</v>
      </c>
      <c r="R57" s="44" t="str">
        <f t="shared" si="3"/>
        <v>*</v>
      </c>
      <c r="S57" s="44" t="str">
        <f t="shared" si="7"/>
        <v>*</v>
      </c>
      <c r="T57" s="44" t="str">
        <f t="shared" si="7"/>
        <v>*</v>
      </c>
      <c r="U57" s="14"/>
    </row>
    <row r="58" spans="1:23" s="35" customFormat="1" ht="12.75" hidden="1" x14ac:dyDescent="0.2">
      <c r="A58" s="13">
        <f t="shared" si="5"/>
        <v>43</v>
      </c>
      <c r="B58" s="21">
        <v>1</v>
      </c>
      <c r="C58" s="22" t="s">
        <v>194</v>
      </c>
      <c r="D58" s="13" t="s">
        <v>45</v>
      </c>
      <c r="E58" s="13"/>
      <c r="F58" s="12" t="s">
        <v>88</v>
      </c>
      <c r="G58" s="14">
        <v>292</v>
      </c>
      <c r="H58" s="25">
        <v>2</v>
      </c>
      <c r="I58" s="44" t="str">
        <f t="shared" si="2"/>
        <v>20</v>
      </c>
      <c r="J58" s="51" t="str">
        <f t="shared" si="2"/>
        <v>20</v>
      </c>
      <c r="K58" s="48" t="str">
        <f t="shared" si="3"/>
        <v>20</v>
      </c>
      <c r="L58" s="44" t="str">
        <f t="shared" si="3"/>
        <v>20</v>
      </c>
      <c r="M58" s="44" t="str">
        <f t="shared" si="8"/>
        <v>20</v>
      </c>
      <c r="N58" s="44" t="str">
        <f t="shared" si="8"/>
        <v>20</v>
      </c>
      <c r="O58" s="44" t="str">
        <f t="shared" si="8"/>
        <v>20</v>
      </c>
      <c r="P58" s="44" t="str">
        <f t="shared" si="8"/>
        <v>20</v>
      </c>
      <c r="Q58" s="44" t="str">
        <f t="shared" si="3"/>
        <v>20</v>
      </c>
      <c r="R58" s="44" t="str">
        <f t="shared" si="3"/>
        <v>20</v>
      </c>
      <c r="S58" s="44" t="str">
        <f t="shared" si="7"/>
        <v>20</v>
      </c>
      <c r="T58" s="44" t="str">
        <f t="shared" si="7"/>
        <v>20</v>
      </c>
      <c r="U58" s="24"/>
    </row>
    <row r="59" spans="1:23" s="5" customFormat="1" ht="12.75" x14ac:dyDescent="0.2">
      <c r="A59" s="13">
        <f t="shared" si="5"/>
        <v>44</v>
      </c>
      <c r="B59" s="21">
        <v>1</v>
      </c>
      <c r="C59" s="13" t="s">
        <v>195</v>
      </c>
      <c r="D59" s="13" t="s">
        <v>46</v>
      </c>
      <c r="E59" s="13"/>
      <c r="F59" s="12" t="s">
        <v>102</v>
      </c>
      <c r="G59" s="14">
        <v>294</v>
      </c>
      <c r="H59" s="15">
        <v>15</v>
      </c>
      <c r="I59" s="44" t="str">
        <f t="shared" si="2"/>
        <v>00000123456.001</v>
      </c>
      <c r="J59" s="51" t="str">
        <f t="shared" si="2"/>
        <v>00000123456.001</v>
      </c>
      <c r="K59" s="48" t="str">
        <f t="shared" si="3"/>
        <v>00000123456.001</v>
      </c>
      <c r="L59" s="44" t="str">
        <f t="shared" si="3"/>
        <v>00000123456.001</v>
      </c>
      <c r="M59" s="44" t="str">
        <f t="shared" si="8"/>
        <v>00000123456.001</v>
      </c>
      <c r="N59" s="44" t="str">
        <f t="shared" si="8"/>
        <v>00000123456.001</v>
      </c>
      <c r="O59" s="44" t="str">
        <f t="shared" si="8"/>
        <v>00000123456.001</v>
      </c>
      <c r="P59" s="44" t="str">
        <f t="shared" si="8"/>
        <v>00000123456.001</v>
      </c>
      <c r="Q59" s="44" t="str">
        <f t="shared" si="3"/>
        <v>00000123456.001</v>
      </c>
      <c r="R59" s="44" t="str">
        <f t="shared" si="3"/>
        <v>00000123456.001</v>
      </c>
      <c r="S59" s="44" t="str">
        <f t="shared" si="7"/>
        <v>00000123456.001</v>
      </c>
      <c r="T59" s="44" t="str">
        <f t="shared" si="7"/>
        <v>00000123456.001</v>
      </c>
      <c r="U59" s="14" t="s">
        <v>8</v>
      </c>
    </row>
    <row r="60" spans="1:23" s="5" customFormat="1" ht="12.75" hidden="1" x14ac:dyDescent="0.2">
      <c r="A60" s="13">
        <f t="shared" si="5"/>
        <v>45</v>
      </c>
      <c r="B60" s="21">
        <v>1</v>
      </c>
      <c r="C60" s="13" t="s">
        <v>196</v>
      </c>
      <c r="D60" s="13" t="s">
        <v>47</v>
      </c>
      <c r="E60" s="13"/>
      <c r="F60" s="12" t="s">
        <v>97</v>
      </c>
      <c r="G60" s="14">
        <v>309</v>
      </c>
      <c r="H60" s="15">
        <v>8</v>
      </c>
      <c r="I60" s="44" t="str">
        <f t="shared" si="2"/>
        <v>20140821</v>
      </c>
      <c r="J60" s="51" t="str">
        <f t="shared" si="2"/>
        <v>20140821</v>
      </c>
      <c r="K60" s="48" t="str">
        <f t="shared" si="3"/>
        <v>20140912</v>
      </c>
      <c r="L60" s="44" t="str">
        <f t="shared" si="3"/>
        <v>20140912</v>
      </c>
      <c r="M60" s="44" t="str">
        <f t="shared" si="8"/>
        <v>20140821</v>
      </c>
      <c r="N60" s="44" t="str">
        <f t="shared" si="8"/>
        <v>20140821</v>
      </c>
      <c r="O60" s="44" t="str">
        <f t="shared" si="8"/>
        <v>20140912</v>
      </c>
      <c r="P60" s="44" t="str">
        <f t="shared" si="8"/>
        <v>20140912</v>
      </c>
      <c r="Q60" s="44" t="str">
        <f t="shared" si="3"/>
        <v>20140821</v>
      </c>
      <c r="R60" s="44" t="str">
        <f t="shared" si="3"/>
        <v>20140821</v>
      </c>
      <c r="S60" s="44" t="str">
        <f t="shared" si="7"/>
        <v>20140912</v>
      </c>
      <c r="T60" s="44" t="str">
        <f t="shared" si="7"/>
        <v>20140912</v>
      </c>
      <c r="U60" s="14"/>
    </row>
    <row r="61" spans="1:23" s="5" customFormat="1" ht="12.75" hidden="1" x14ac:dyDescent="0.2">
      <c r="A61" s="13">
        <f t="shared" si="5"/>
        <v>46</v>
      </c>
      <c r="B61" s="21">
        <v>1</v>
      </c>
      <c r="C61" s="13" t="s">
        <v>197</v>
      </c>
      <c r="D61" s="13" t="s">
        <v>48</v>
      </c>
      <c r="E61" s="13"/>
      <c r="F61" s="12" t="s">
        <v>98</v>
      </c>
      <c r="G61" s="14">
        <v>317</v>
      </c>
      <c r="H61" s="15">
        <v>15</v>
      </c>
      <c r="I61" s="44" t="str">
        <f t="shared" si="2"/>
        <v>000000000000000</v>
      </c>
      <c r="J61" s="51" t="str">
        <f t="shared" si="2"/>
        <v>000000000000000</v>
      </c>
      <c r="K61" s="48" t="str">
        <f t="shared" si="3"/>
        <v>000000000000000</v>
      </c>
      <c r="L61" s="44" t="str">
        <f t="shared" si="3"/>
        <v>000000000000000</v>
      </c>
      <c r="M61" s="44" t="str">
        <f t="shared" si="8"/>
        <v>000000000000000</v>
      </c>
      <c r="N61" s="44" t="str">
        <f t="shared" si="8"/>
        <v>000000000000000</v>
      </c>
      <c r="O61" s="44" t="str">
        <f t="shared" si="8"/>
        <v>000000000000000</v>
      </c>
      <c r="P61" s="44" t="str">
        <f t="shared" si="8"/>
        <v>000000000000000</v>
      </c>
      <c r="Q61" s="44" t="str">
        <f t="shared" si="3"/>
        <v>000000000000000</v>
      </c>
      <c r="R61" s="44" t="str">
        <f t="shared" si="3"/>
        <v>000000000000000</v>
      </c>
      <c r="S61" s="44" t="str">
        <f t="shared" si="7"/>
        <v>000000000000000</v>
      </c>
      <c r="T61" s="44" t="str">
        <f t="shared" si="7"/>
        <v>000000000000000</v>
      </c>
      <c r="U61" s="14"/>
    </row>
    <row r="62" spans="1:23" s="5" customFormat="1" ht="23.25" hidden="1" customHeight="1" x14ac:dyDescent="0.2">
      <c r="A62" s="13">
        <f t="shared" si="5"/>
        <v>47</v>
      </c>
      <c r="B62" s="21">
        <v>1</v>
      </c>
      <c r="C62" s="13" t="s">
        <v>198</v>
      </c>
      <c r="D62" s="13" t="s">
        <v>49</v>
      </c>
      <c r="E62" s="13" t="s">
        <v>17</v>
      </c>
      <c r="F62" s="12" t="s">
        <v>91</v>
      </c>
      <c r="G62" s="14">
        <v>332</v>
      </c>
      <c r="H62" s="15">
        <v>1</v>
      </c>
      <c r="I62" s="44" t="str">
        <f t="shared" si="2"/>
        <v>+</v>
      </c>
      <c r="J62" s="51" t="str">
        <f t="shared" si="2"/>
        <v>+</v>
      </c>
      <c r="K62" s="48" t="str">
        <f t="shared" si="3"/>
        <v>+</v>
      </c>
      <c r="L62" s="44" t="str">
        <f t="shared" si="3"/>
        <v>+</v>
      </c>
      <c r="M62" s="44" t="str">
        <f t="shared" si="8"/>
        <v>+</v>
      </c>
      <c r="N62" s="44" t="str">
        <f t="shared" si="8"/>
        <v>+</v>
      </c>
      <c r="O62" s="44" t="str">
        <f t="shared" si="8"/>
        <v>+</v>
      </c>
      <c r="P62" s="44" t="str">
        <f t="shared" si="8"/>
        <v>+</v>
      </c>
      <c r="Q62" s="44" t="str">
        <f t="shared" si="3"/>
        <v>+</v>
      </c>
      <c r="R62" s="44" t="str">
        <f t="shared" si="3"/>
        <v>+</v>
      </c>
      <c r="S62" s="44" t="str">
        <f t="shared" si="7"/>
        <v>+</v>
      </c>
      <c r="T62" s="44" t="str">
        <f t="shared" si="7"/>
        <v>+</v>
      </c>
      <c r="U62" s="14"/>
    </row>
    <row r="63" spans="1:23" s="5" customFormat="1" ht="12.75" hidden="1" x14ac:dyDescent="0.2">
      <c r="A63" s="13">
        <f t="shared" si="5"/>
        <v>48</v>
      </c>
      <c r="B63" s="21">
        <v>1</v>
      </c>
      <c r="C63" s="13" t="s">
        <v>199</v>
      </c>
      <c r="D63" s="13" t="s">
        <v>86</v>
      </c>
      <c r="E63" s="13"/>
      <c r="F63" s="12" t="s">
        <v>108</v>
      </c>
      <c r="G63" s="14">
        <v>333</v>
      </c>
      <c r="H63" s="15">
        <v>35</v>
      </c>
      <c r="I63" s="44" t="str">
        <f t="shared" si="2"/>
        <v xml:space="preserve">NDF                                </v>
      </c>
      <c r="J63" s="51" t="str">
        <f t="shared" si="2"/>
        <v xml:space="preserve">NDF                                </v>
      </c>
      <c r="K63" s="48" t="str">
        <f t="shared" si="3"/>
        <v xml:space="preserve">CLOSE_NDF                          </v>
      </c>
      <c r="L63" s="44" t="str">
        <f t="shared" si="3"/>
        <v xml:space="preserve">CLOSE_NDF                          </v>
      </c>
      <c r="M63" s="44" t="str">
        <f t="shared" ref="M63:P71" si="9">MID(M$2,$G63,$H63)</f>
        <v xml:space="preserve">NDF                                </v>
      </c>
      <c r="N63" s="44" t="str">
        <f t="shared" si="9"/>
        <v xml:space="preserve">NDF                                </v>
      </c>
      <c r="O63" s="44" t="str">
        <f t="shared" si="9"/>
        <v xml:space="preserve">CLOSE_NDF                          </v>
      </c>
      <c r="P63" s="44" t="str">
        <f t="shared" si="9"/>
        <v xml:space="preserve">CLOSE_NDF                          </v>
      </c>
      <c r="Q63" s="44" t="str">
        <f t="shared" si="3"/>
        <v xml:space="preserve">NDF                                </v>
      </c>
      <c r="R63" s="44" t="str">
        <f t="shared" si="3"/>
        <v xml:space="preserve">NDF                                </v>
      </c>
      <c r="S63" s="44" t="str">
        <f t="shared" si="7"/>
        <v xml:space="preserve">CLOSE_NDF                          </v>
      </c>
      <c r="T63" s="44" t="str">
        <f t="shared" si="7"/>
        <v xml:space="preserve">CLOSE_NDF                          </v>
      </c>
      <c r="U63" s="14"/>
    </row>
    <row r="64" spans="1:23" s="5" customFormat="1" ht="22.5" hidden="1" x14ac:dyDescent="0.2">
      <c r="A64" s="13">
        <f t="shared" si="5"/>
        <v>49</v>
      </c>
      <c r="B64" s="21">
        <v>1</v>
      </c>
      <c r="C64" s="13" t="s">
        <v>200</v>
      </c>
      <c r="D64" s="13" t="s">
        <v>61</v>
      </c>
      <c r="E64" s="13"/>
      <c r="F64" s="12" t="s">
        <v>111</v>
      </c>
      <c r="G64" s="14">
        <v>368</v>
      </c>
      <c r="H64" s="15">
        <v>14</v>
      </c>
      <c r="I64" s="44" t="str">
        <f t="shared" si="2"/>
        <v>00000000000000</v>
      </c>
      <c r="J64" s="51" t="str">
        <f t="shared" si="2"/>
        <v>00000000000000</v>
      </c>
      <c r="K64" s="48" t="str">
        <f t="shared" si="3"/>
        <v>00000000000000</v>
      </c>
      <c r="L64" s="44" t="str">
        <f t="shared" si="3"/>
        <v>00000000000000</v>
      </c>
      <c r="M64" s="44" t="str">
        <f t="shared" si="9"/>
        <v>00000000000000</v>
      </c>
      <c r="N64" s="44" t="str">
        <f t="shared" si="9"/>
        <v>00000000000000</v>
      </c>
      <c r="O64" s="44" t="str">
        <f t="shared" si="9"/>
        <v>00000000000000</v>
      </c>
      <c r="P64" s="44" t="str">
        <f t="shared" si="9"/>
        <v>00000000000000</v>
      </c>
      <c r="Q64" s="44" t="str">
        <f t="shared" si="3"/>
        <v>00000000000000</v>
      </c>
      <c r="R64" s="44" t="str">
        <f t="shared" si="3"/>
        <v>00000000000000</v>
      </c>
      <c r="S64" s="44" t="str">
        <f t="shared" si="7"/>
        <v>00000000000000</v>
      </c>
      <c r="T64" s="44" t="str">
        <f t="shared" si="7"/>
        <v>00000000000000</v>
      </c>
      <c r="U64" s="14"/>
    </row>
    <row r="65" spans="1:36" s="5" customFormat="1" ht="23.25" hidden="1" customHeight="1" x14ac:dyDescent="0.2">
      <c r="A65" s="13">
        <f t="shared" si="5"/>
        <v>50</v>
      </c>
      <c r="B65" s="21">
        <v>1</v>
      </c>
      <c r="C65" s="13" t="s">
        <v>201</v>
      </c>
      <c r="D65" s="13" t="s">
        <v>62</v>
      </c>
      <c r="E65" s="13" t="s">
        <v>17</v>
      </c>
      <c r="F65" s="12" t="s">
        <v>91</v>
      </c>
      <c r="G65" s="14">
        <v>382</v>
      </c>
      <c r="H65" s="15">
        <v>1</v>
      </c>
      <c r="I65" s="44" t="str">
        <f t="shared" si="2"/>
        <v>+</v>
      </c>
      <c r="J65" s="51" t="str">
        <f t="shared" si="2"/>
        <v>+</v>
      </c>
      <c r="K65" s="48" t="str">
        <f t="shared" si="3"/>
        <v>+</v>
      </c>
      <c r="L65" s="44" t="str">
        <f t="shared" si="3"/>
        <v>+</v>
      </c>
      <c r="M65" s="44" t="str">
        <f t="shared" si="9"/>
        <v>+</v>
      </c>
      <c r="N65" s="44" t="str">
        <f t="shared" si="9"/>
        <v>+</v>
      </c>
      <c r="O65" s="44" t="str">
        <f t="shared" si="9"/>
        <v>+</v>
      </c>
      <c r="P65" s="44" t="str">
        <f t="shared" si="9"/>
        <v>+</v>
      </c>
      <c r="Q65" s="44" t="str">
        <f t="shared" si="3"/>
        <v>+</v>
      </c>
      <c r="R65" s="44" t="str">
        <f t="shared" si="3"/>
        <v>+</v>
      </c>
      <c r="S65" s="44" t="str">
        <f t="shared" si="7"/>
        <v>+</v>
      </c>
      <c r="T65" s="44" t="str">
        <f t="shared" si="7"/>
        <v>+</v>
      </c>
      <c r="U65" s="14"/>
    </row>
    <row r="66" spans="1:36" s="5" customFormat="1" ht="22.5" collapsed="1" x14ac:dyDescent="0.2">
      <c r="A66" s="13">
        <f t="shared" si="5"/>
        <v>51</v>
      </c>
      <c r="B66" s="21">
        <v>1</v>
      </c>
      <c r="C66" s="13" t="s">
        <v>202</v>
      </c>
      <c r="D66" s="13" t="s">
        <v>28</v>
      </c>
      <c r="E66" s="13"/>
      <c r="F66" s="12" t="s">
        <v>104</v>
      </c>
      <c r="G66" s="14">
        <v>383</v>
      </c>
      <c r="H66" s="15">
        <v>12</v>
      </c>
      <c r="I66" s="44" t="str">
        <f t="shared" si="2"/>
        <v>ZZ00VDS82X 0</v>
      </c>
      <c r="J66" s="51" t="str">
        <f t="shared" si="2"/>
        <v>ZZ00VDS82X 0</v>
      </c>
      <c r="K66" s="48" t="str">
        <f t="shared" si="3"/>
        <v>ZZ00VDS82X 0</v>
      </c>
      <c r="L66" s="44" t="str">
        <f t="shared" si="3"/>
        <v>ZZ00VDS82X 0</v>
      </c>
      <c r="M66" s="44" t="str">
        <f t="shared" si="9"/>
        <v>ZZ00VDS82X 0</v>
      </c>
      <c r="N66" s="44" t="str">
        <f t="shared" si="9"/>
        <v>ZZ00VDS82X 0</v>
      </c>
      <c r="O66" s="44" t="str">
        <f t="shared" si="9"/>
        <v>ZZ00VDS82X 0</v>
      </c>
      <c r="P66" s="44" t="str">
        <f t="shared" si="9"/>
        <v>ZZ00VDS82X 0</v>
      </c>
      <c r="Q66" s="44" t="str">
        <f t="shared" si="3"/>
        <v>ZZ00VDS82X 0</v>
      </c>
      <c r="R66" s="44" t="str">
        <f t="shared" si="3"/>
        <v>ZZ00VDS82X 0</v>
      </c>
      <c r="S66" s="44" t="str">
        <f t="shared" si="7"/>
        <v>ZZ00VDS82X 0</v>
      </c>
      <c r="T66" s="44" t="str">
        <f t="shared" si="7"/>
        <v>ZZ00VDS82X 0</v>
      </c>
      <c r="U66" s="14" t="s">
        <v>113</v>
      </c>
    </row>
    <row r="67" spans="1:36" s="5" customFormat="1" ht="22.5" hidden="1" outlineLevel="1" x14ac:dyDescent="0.2">
      <c r="A67" s="12">
        <f t="shared" si="5"/>
        <v>51.1</v>
      </c>
      <c r="B67" s="20">
        <v>2</v>
      </c>
      <c r="C67" s="12" t="s">
        <v>207</v>
      </c>
      <c r="D67" s="12" t="s">
        <v>114</v>
      </c>
      <c r="E67" s="12"/>
      <c r="F67" s="12" t="s">
        <v>88</v>
      </c>
      <c r="G67" s="14">
        <v>383</v>
      </c>
      <c r="H67" s="15">
        <v>2</v>
      </c>
      <c r="I67" s="44" t="str">
        <f t="shared" si="2"/>
        <v>ZZ</v>
      </c>
      <c r="J67" s="51" t="str">
        <f t="shared" si="2"/>
        <v>ZZ</v>
      </c>
      <c r="K67" s="48" t="str">
        <f t="shared" si="3"/>
        <v>ZZ</v>
      </c>
      <c r="L67" s="44" t="str">
        <f t="shared" si="3"/>
        <v>ZZ</v>
      </c>
      <c r="M67" s="44" t="str">
        <f t="shared" si="9"/>
        <v>ZZ</v>
      </c>
      <c r="N67" s="44" t="str">
        <f t="shared" si="9"/>
        <v>ZZ</v>
      </c>
      <c r="O67" s="44" t="str">
        <f t="shared" si="9"/>
        <v>ZZ</v>
      </c>
      <c r="P67" s="44" t="str">
        <f t="shared" si="9"/>
        <v>ZZ</v>
      </c>
      <c r="Q67" s="44" t="str">
        <f t="shared" si="3"/>
        <v>ZZ</v>
      </c>
      <c r="R67" s="44" t="str">
        <f t="shared" ref="R67" si="10">MID(R$2,$G67,$H67)</f>
        <v>ZZ</v>
      </c>
      <c r="S67" s="44" t="str">
        <f t="shared" si="7"/>
        <v>ZZ</v>
      </c>
      <c r="T67" s="44" t="str">
        <f t="shared" si="7"/>
        <v>ZZ</v>
      </c>
      <c r="U67" s="12"/>
      <c r="V67" s="37"/>
      <c r="W67" s="37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</row>
    <row r="68" spans="1:36" s="5" customFormat="1" ht="22.5" hidden="1" outlineLevel="1" x14ac:dyDescent="0.2">
      <c r="A68" s="12">
        <f t="shared" si="5"/>
        <v>51.2</v>
      </c>
      <c r="B68" s="20">
        <v>2</v>
      </c>
      <c r="C68" s="12" t="s">
        <v>208</v>
      </c>
      <c r="D68" s="12" t="s">
        <v>115</v>
      </c>
      <c r="E68" s="12"/>
      <c r="F68" s="12" t="s">
        <v>96</v>
      </c>
      <c r="G68" s="14">
        <v>385</v>
      </c>
      <c r="H68" s="15">
        <v>9</v>
      </c>
      <c r="I68" s="44" t="str">
        <f t="shared" ref="I68:T71" si="11">MID(I$2,$G68,$H68)</f>
        <v xml:space="preserve">00VDS82X </v>
      </c>
      <c r="J68" s="51" t="str">
        <f t="shared" si="11"/>
        <v xml:space="preserve">00VDS82X </v>
      </c>
      <c r="K68" s="48" t="str">
        <f t="shared" si="11"/>
        <v xml:space="preserve">00VDS82X </v>
      </c>
      <c r="L68" s="44" t="str">
        <f t="shared" si="11"/>
        <v xml:space="preserve">00VDS82X </v>
      </c>
      <c r="M68" s="44" t="str">
        <f t="shared" si="9"/>
        <v xml:space="preserve">00VDS82X </v>
      </c>
      <c r="N68" s="44" t="str">
        <f t="shared" si="9"/>
        <v xml:space="preserve">00VDS82X </v>
      </c>
      <c r="O68" s="44" t="str">
        <f t="shared" si="9"/>
        <v xml:space="preserve">00VDS82X </v>
      </c>
      <c r="P68" s="44" t="str">
        <f t="shared" si="9"/>
        <v xml:space="preserve">00VDS82X </v>
      </c>
      <c r="Q68" s="44" t="str">
        <f t="shared" si="11"/>
        <v xml:space="preserve">00VDS82X </v>
      </c>
      <c r="R68" s="44" t="str">
        <f t="shared" si="11"/>
        <v xml:space="preserve">00VDS82X </v>
      </c>
      <c r="S68" s="44" t="str">
        <f t="shared" si="11"/>
        <v xml:space="preserve">00VDS82X </v>
      </c>
      <c r="T68" s="44" t="str">
        <f t="shared" si="11"/>
        <v xml:space="preserve">00VDS82X </v>
      </c>
      <c r="U68" s="12"/>
      <c r="V68" s="37"/>
      <c r="W68" s="37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</row>
    <row r="69" spans="1:36" s="5" customFormat="1" ht="45" hidden="1" outlineLevel="1" x14ac:dyDescent="0.2">
      <c r="A69" s="12">
        <f t="shared" si="5"/>
        <v>51.300000000000004</v>
      </c>
      <c r="B69" s="20">
        <v>2</v>
      </c>
      <c r="C69" s="12" t="s">
        <v>209</v>
      </c>
      <c r="D69" s="12" t="s">
        <v>116</v>
      </c>
      <c r="E69" s="12"/>
      <c r="F69" s="12" t="s">
        <v>91</v>
      </c>
      <c r="G69" s="14">
        <v>394</v>
      </c>
      <c r="H69" s="15">
        <v>1</v>
      </c>
      <c r="I69" s="44" t="str">
        <f t="shared" si="11"/>
        <v>0</v>
      </c>
      <c r="J69" s="51" t="str">
        <f t="shared" si="11"/>
        <v>0</v>
      </c>
      <c r="K69" s="48" t="str">
        <f t="shared" si="11"/>
        <v>0</v>
      </c>
      <c r="L69" s="44" t="str">
        <f t="shared" si="11"/>
        <v>0</v>
      </c>
      <c r="M69" s="44" t="str">
        <f t="shared" si="9"/>
        <v>0</v>
      </c>
      <c r="N69" s="44" t="str">
        <f t="shared" si="9"/>
        <v>0</v>
      </c>
      <c r="O69" s="44" t="str">
        <f t="shared" si="9"/>
        <v>0</v>
      </c>
      <c r="P69" s="44" t="str">
        <f t="shared" si="9"/>
        <v>0</v>
      </c>
      <c r="Q69" s="44" t="str">
        <f t="shared" si="11"/>
        <v>0</v>
      </c>
      <c r="R69" s="44" t="str">
        <f t="shared" si="11"/>
        <v>0</v>
      </c>
      <c r="S69" s="44" t="str">
        <f t="shared" si="11"/>
        <v>0</v>
      </c>
      <c r="T69" s="44" t="str">
        <f t="shared" si="11"/>
        <v>0</v>
      </c>
      <c r="U69" s="12"/>
      <c r="V69" s="37"/>
      <c r="W69" s="37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</row>
    <row r="70" spans="1:36" s="5" customFormat="1" ht="12.75" hidden="1" x14ac:dyDescent="0.2">
      <c r="A70" s="13">
        <f t="shared" si="5"/>
        <v>52</v>
      </c>
      <c r="B70" s="21">
        <v>1</v>
      </c>
      <c r="C70" s="13" t="s">
        <v>1</v>
      </c>
      <c r="D70" s="23"/>
      <c r="E70" s="23"/>
      <c r="F70" s="46"/>
      <c r="G70" s="14">
        <v>395</v>
      </c>
      <c r="H70" s="15">
        <v>5</v>
      </c>
      <c r="I70" s="44" t="str">
        <f t="shared" si="11"/>
        <v xml:space="preserve">     </v>
      </c>
      <c r="J70" s="51" t="str">
        <f t="shared" si="11"/>
        <v xml:space="preserve">     </v>
      </c>
      <c r="K70" s="48" t="str">
        <f t="shared" si="11"/>
        <v xml:space="preserve">     </v>
      </c>
      <c r="L70" s="44" t="str">
        <f t="shared" si="11"/>
        <v xml:space="preserve">     </v>
      </c>
      <c r="M70" s="44" t="str">
        <f t="shared" si="9"/>
        <v xml:space="preserve">     </v>
      </c>
      <c r="N70" s="44" t="str">
        <f t="shared" si="9"/>
        <v xml:space="preserve">     </v>
      </c>
      <c r="O70" s="44" t="str">
        <f t="shared" si="9"/>
        <v xml:space="preserve">     </v>
      </c>
      <c r="P70" s="44" t="str">
        <f t="shared" si="9"/>
        <v xml:space="preserve">     </v>
      </c>
      <c r="Q70" s="44" t="str">
        <f t="shared" si="11"/>
        <v xml:space="preserve">     </v>
      </c>
      <c r="R70" s="44" t="str">
        <f t="shared" si="11"/>
        <v xml:space="preserve">     </v>
      </c>
      <c r="S70" s="44" t="str">
        <f t="shared" si="11"/>
        <v xml:space="preserve">     </v>
      </c>
      <c r="T70" s="44" t="str">
        <f t="shared" si="11"/>
        <v xml:space="preserve">     </v>
      </c>
      <c r="U70" s="14"/>
    </row>
    <row r="71" spans="1:36" s="26" customFormat="1" ht="22.5" hidden="1" x14ac:dyDescent="0.2">
      <c r="A71" s="13">
        <f t="shared" si="5"/>
        <v>53</v>
      </c>
      <c r="B71" s="21">
        <v>1</v>
      </c>
      <c r="C71" s="13" t="s">
        <v>203</v>
      </c>
      <c r="D71" s="13" t="s">
        <v>50</v>
      </c>
      <c r="E71" s="13" t="s">
        <v>51</v>
      </c>
      <c r="F71" s="12" t="s">
        <v>91</v>
      </c>
      <c r="G71" s="14">
        <v>400</v>
      </c>
      <c r="H71" s="15">
        <v>1</v>
      </c>
      <c r="I71" s="44" t="str">
        <f t="shared" si="11"/>
        <v>F</v>
      </c>
      <c r="J71" s="51" t="str">
        <f t="shared" si="11"/>
        <v>F</v>
      </c>
      <c r="K71" s="48" t="str">
        <f t="shared" si="11"/>
        <v>F</v>
      </c>
      <c r="L71" s="44" t="str">
        <f t="shared" si="11"/>
        <v>F</v>
      </c>
      <c r="M71" s="44" t="str">
        <f t="shared" si="9"/>
        <v>F</v>
      </c>
      <c r="N71" s="44" t="str">
        <f t="shared" si="9"/>
        <v>F</v>
      </c>
      <c r="O71" s="44" t="str">
        <f t="shared" si="9"/>
        <v>F</v>
      </c>
      <c r="P71" s="44" t="str">
        <f t="shared" si="9"/>
        <v>F</v>
      </c>
      <c r="Q71" s="44" t="str">
        <f t="shared" si="11"/>
        <v>F</v>
      </c>
      <c r="R71" s="44" t="str">
        <f t="shared" si="11"/>
        <v>F</v>
      </c>
      <c r="S71" s="44" t="str">
        <f t="shared" si="11"/>
        <v>F</v>
      </c>
      <c r="T71" s="44" t="str">
        <f t="shared" si="11"/>
        <v>F</v>
      </c>
      <c r="U71" s="14"/>
    </row>
    <row r="72" spans="1:36" s="28" customFormat="1" ht="12.75" hidden="1" customHeight="1" x14ac:dyDescent="0.2">
      <c r="A72" s="40"/>
      <c r="B72" s="41"/>
      <c r="C72" s="30" t="s">
        <v>228</v>
      </c>
      <c r="D72" s="29"/>
      <c r="E72" s="29"/>
      <c r="F72" s="29"/>
      <c r="G72" s="29"/>
      <c r="H72" s="31"/>
      <c r="I72" s="45"/>
      <c r="J72" s="52"/>
      <c r="K72" s="47"/>
      <c r="L72" s="45"/>
      <c r="M72" s="45"/>
      <c r="N72" s="45"/>
      <c r="O72" s="45"/>
      <c r="P72" s="45"/>
      <c r="Q72" s="45"/>
      <c r="R72" s="45"/>
      <c r="S72" s="45"/>
      <c r="T72" s="45"/>
      <c r="U72" s="33"/>
      <c r="V72" s="38"/>
      <c r="W72" s="38"/>
      <c r="X72" s="39"/>
      <c r="Y72" s="39"/>
      <c r="Z72" s="39"/>
      <c r="AA72" s="39"/>
      <c r="AB72" s="39"/>
      <c r="AC72" s="39"/>
      <c r="AD72" s="39"/>
      <c r="AE72" s="39"/>
    </row>
    <row r="73" spans="1:36" s="11" customFormat="1" ht="12.75" hidden="1" customHeight="1" outlineLevel="1" x14ac:dyDescent="0.2">
      <c r="A73" s="13">
        <f>IF(B73=1,TRUNC(A71)+1,A71+0.1)</f>
        <v>54</v>
      </c>
      <c r="B73" s="34">
        <v>1</v>
      </c>
      <c r="C73" s="6" t="s">
        <v>210</v>
      </c>
      <c r="D73" s="6" t="s">
        <v>138</v>
      </c>
      <c r="E73" s="6"/>
      <c r="F73" s="1" t="s">
        <v>119</v>
      </c>
      <c r="G73" s="1">
        <v>401</v>
      </c>
      <c r="H73" s="32">
        <v>12</v>
      </c>
      <c r="I73" s="44" t="str">
        <f t="shared" ref="I73:T73" si="12">MID(I$2,$G73,$H73)</f>
        <v/>
      </c>
      <c r="J73" s="51" t="str">
        <f t="shared" si="12"/>
        <v/>
      </c>
      <c r="K73" s="48" t="str">
        <f t="shared" si="12"/>
        <v/>
      </c>
      <c r="L73" s="44" t="str">
        <f t="shared" si="12"/>
        <v/>
      </c>
      <c r="M73" s="44" t="str">
        <f t="shared" ref="M73:P93" si="13">MID(M$2,$G73,$H73)</f>
        <v/>
      </c>
      <c r="N73" s="44" t="str">
        <f t="shared" si="13"/>
        <v/>
      </c>
      <c r="O73" s="44" t="str">
        <f t="shared" si="13"/>
        <v/>
      </c>
      <c r="P73" s="44" t="str">
        <f t="shared" si="13"/>
        <v/>
      </c>
      <c r="Q73" s="44" t="str">
        <f t="shared" si="12"/>
        <v/>
      </c>
      <c r="R73" s="44" t="str">
        <f t="shared" si="12"/>
        <v/>
      </c>
      <c r="S73" s="44" t="str">
        <f t="shared" si="12"/>
        <v/>
      </c>
      <c r="T73" s="44" t="str">
        <f t="shared" si="12"/>
        <v/>
      </c>
      <c r="U73" s="1"/>
    </row>
    <row r="74" spans="1:36" s="11" customFormat="1" ht="12.75" hidden="1" customHeight="1" outlineLevel="1" x14ac:dyDescent="0.2">
      <c r="A74" s="13">
        <f>IF(B74=1,TRUNC(A73)+1,A73+0.1)</f>
        <v>55</v>
      </c>
      <c r="B74" s="34">
        <v>1</v>
      </c>
      <c r="C74" s="6" t="s">
        <v>211</v>
      </c>
      <c r="D74" s="6" t="s">
        <v>55</v>
      </c>
      <c r="E74" s="6"/>
      <c r="F74" s="1" t="s">
        <v>120</v>
      </c>
      <c r="G74" s="1">
        <v>413</v>
      </c>
      <c r="H74" s="32">
        <v>10</v>
      </c>
      <c r="I74" s="44" t="str">
        <f t="shared" ref="I74:T93" si="14">MID(I$2,$G74,$H74)</f>
        <v/>
      </c>
      <c r="J74" s="51" t="str">
        <f t="shared" si="14"/>
        <v/>
      </c>
      <c r="K74" s="48" t="str">
        <f t="shared" si="14"/>
        <v/>
      </c>
      <c r="L74" s="44" t="str">
        <f t="shared" si="14"/>
        <v/>
      </c>
      <c r="M74" s="44" t="str">
        <f t="shared" si="13"/>
        <v/>
      </c>
      <c r="N74" s="44" t="str">
        <f t="shared" si="13"/>
        <v/>
      </c>
      <c r="O74" s="44" t="str">
        <f t="shared" si="13"/>
        <v/>
      </c>
      <c r="P74" s="44" t="str">
        <f t="shared" si="13"/>
        <v/>
      </c>
      <c r="Q74" s="44" t="str">
        <f t="shared" si="14"/>
        <v/>
      </c>
      <c r="R74" s="44" t="str">
        <f t="shared" si="14"/>
        <v/>
      </c>
      <c r="S74" s="44" t="str">
        <f t="shared" si="14"/>
        <v/>
      </c>
      <c r="T74" s="44" t="str">
        <f t="shared" si="14"/>
        <v/>
      </c>
      <c r="U74" s="1"/>
    </row>
    <row r="75" spans="1:36" s="11" customFormat="1" ht="23.25" hidden="1" customHeight="1" outlineLevel="1" x14ac:dyDescent="0.2">
      <c r="A75" s="13">
        <f t="shared" ref="A75:A93" si="15">IF(B75=1,TRUNC(A74)+1,A74+0.1)</f>
        <v>56</v>
      </c>
      <c r="B75" s="34">
        <v>1</v>
      </c>
      <c r="C75" s="6" t="s">
        <v>212</v>
      </c>
      <c r="D75" s="6" t="s">
        <v>121</v>
      </c>
      <c r="E75" s="13" t="s">
        <v>17</v>
      </c>
      <c r="F75" s="1" t="s">
        <v>91</v>
      </c>
      <c r="G75" s="1">
        <v>423</v>
      </c>
      <c r="H75" s="32">
        <v>1</v>
      </c>
      <c r="I75" s="44" t="str">
        <f t="shared" si="14"/>
        <v/>
      </c>
      <c r="J75" s="51" t="str">
        <f t="shared" si="14"/>
        <v/>
      </c>
      <c r="K75" s="48" t="str">
        <f t="shared" si="14"/>
        <v/>
      </c>
      <c r="L75" s="44" t="str">
        <f t="shared" si="14"/>
        <v/>
      </c>
      <c r="M75" s="44" t="str">
        <f t="shared" si="13"/>
        <v/>
      </c>
      <c r="N75" s="44" t="str">
        <f t="shared" si="13"/>
        <v/>
      </c>
      <c r="O75" s="44" t="str">
        <f t="shared" si="13"/>
        <v/>
      </c>
      <c r="P75" s="44" t="str">
        <f t="shared" si="13"/>
        <v/>
      </c>
      <c r="Q75" s="44" t="str">
        <f t="shared" si="14"/>
        <v/>
      </c>
      <c r="R75" s="44" t="str">
        <f t="shared" si="14"/>
        <v/>
      </c>
      <c r="S75" s="44" t="str">
        <f t="shared" si="14"/>
        <v/>
      </c>
      <c r="T75" s="44" t="str">
        <f t="shared" si="14"/>
        <v/>
      </c>
      <c r="U75" s="1"/>
    </row>
    <row r="76" spans="1:36" s="11" customFormat="1" ht="47.25" hidden="1" customHeight="1" outlineLevel="1" x14ac:dyDescent="0.2">
      <c r="A76" s="13">
        <f t="shared" si="15"/>
        <v>57</v>
      </c>
      <c r="B76" s="34">
        <v>1</v>
      </c>
      <c r="C76" s="6" t="s">
        <v>213</v>
      </c>
      <c r="D76" s="6" t="s">
        <v>122</v>
      </c>
      <c r="E76" s="6" t="s">
        <v>145</v>
      </c>
      <c r="F76" s="1" t="s">
        <v>91</v>
      </c>
      <c r="G76" s="1">
        <v>424</v>
      </c>
      <c r="H76" s="32">
        <v>1</v>
      </c>
      <c r="I76" s="44" t="str">
        <f t="shared" si="14"/>
        <v/>
      </c>
      <c r="J76" s="51" t="str">
        <f t="shared" si="14"/>
        <v/>
      </c>
      <c r="K76" s="48" t="str">
        <f t="shared" si="14"/>
        <v/>
      </c>
      <c r="L76" s="44" t="str">
        <f t="shared" si="14"/>
        <v/>
      </c>
      <c r="M76" s="44" t="str">
        <f t="shared" si="13"/>
        <v/>
      </c>
      <c r="N76" s="44" t="str">
        <f t="shared" si="13"/>
        <v/>
      </c>
      <c r="O76" s="44" t="str">
        <f t="shared" si="13"/>
        <v/>
      </c>
      <c r="P76" s="44" t="str">
        <f t="shared" si="13"/>
        <v/>
      </c>
      <c r="Q76" s="44" t="str">
        <f t="shared" si="14"/>
        <v/>
      </c>
      <c r="R76" s="44" t="str">
        <f t="shared" si="14"/>
        <v/>
      </c>
      <c r="S76" s="44" t="str">
        <f t="shared" si="14"/>
        <v/>
      </c>
      <c r="T76" s="44" t="str">
        <f t="shared" si="14"/>
        <v/>
      </c>
      <c r="U76" s="1"/>
    </row>
    <row r="77" spans="1:36" s="11" customFormat="1" ht="12.75" hidden="1" customHeight="1" outlineLevel="1" x14ac:dyDescent="0.2">
      <c r="A77" s="13">
        <f t="shared" si="15"/>
        <v>58</v>
      </c>
      <c r="B77" s="34">
        <v>1</v>
      </c>
      <c r="C77" s="6" t="s">
        <v>214</v>
      </c>
      <c r="D77" s="6" t="s">
        <v>123</v>
      </c>
      <c r="E77" s="6"/>
      <c r="F77" s="1" t="s">
        <v>98</v>
      </c>
      <c r="G77" s="1">
        <v>425</v>
      </c>
      <c r="H77" s="32">
        <v>15</v>
      </c>
      <c r="I77" s="44" t="str">
        <f t="shared" si="14"/>
        <v/>
      </c>
      <c r="J77" s="51" t="str">
        <f t="shared" si="14"/>
        <v/>
      </c>
      <c r="K77" s="48" t="str">
        <f t="shared" si="14"/>
        <v/>
      </c>
      <c r="L77" s="44" t="str">
        <f t="shared" si="14"/>
        <v/>
      </c>
      <c r="M77" s="44" t="str">
        <f t="shared" si="13"/>
        <v/>
      </c>
      <c r="N77" s="44" t="str">
        <f t="shared" si="13"/>
        <v/>
      </c>
      <c r="O77" s="44" t="str">
        <f t="shared" si="13"/>
        <v/>
      </c>
      <c r="P77" s="44" t="str">
        <f t="shared" si="13"/>
        <v/>
      </c>
      <c r="Q77" s="44" t="str">
        <f t="shared" si="14"/>
        <v/>
      </c>
      <c r="R77" s="44" t="str">
        <f t="shared" si="14"/>
        <v/>
      </c>
      <c r="S77" s="44" t="str">
        <f t="shared" si="14"/>
        <v/>
      </c>
      <c r="T77" s="44" t="str">
        <f t="shared" si="14"/>
        <v/>
      </c>
      <c r="U77" s="1"/>
    </row>
    <row r="78" spans="1:36" s="11" customFormat="1" ht="23.25" hidden="1" customHeight="1" outlineLevel="1" x14ac:dyDescent="0.2">
      <c r="A78" s="13">
        <f t="shared" si="15"/>
        <v>59</v>
      </c>
      <c r="B78" s="34">
        <v>1</v>
      </c>
      <c r="C78" s="6" t="s">
        <v>215</v>
      </c>
      <c r="D78" s="6" t="s">
        <v>124</v>
      </c>
      <c r="E78" s="13" t="s">
        <v>17</v>
      </c>
      <c r="F78" s="1" t="s">
        <v>91</v>
      </c>
      <c r="G78" s="1">
        <v>440</v>
      </c>
      <c r="H78" s="32">
        <v>1</v>
      </c>
      <c r="I78" s="44" t="str">
        <f t="shared" si="14"/>
        <v/>
      </c>
      <c r="J78" s="51" t="str">
        <f t="shared" si="14"/>
        <v/>
      </c>
      <c r="K78" s="48" t="str">
        <f t="shared" si="14"/>
        <v/>
      </c>
      <c r="L78" s="44" t="str">
        <f t="shared" si="14"/>
        <v/>
      </c>
      <c r="M78" s="44" t="str">
        <f t="shared" si="13"/>
        <v/>
      </c>
      <c r="N78" s="44" t="str">
        <f t="shared" si="13"/>
        <v/>
      </c>
      <c r="O78" s="44" t="str">
        <f t="shared" si="13"/>
        <v/>
      </c>
      <c r="P78" s="44" t="str">
        <f t="shared" si="13"/>
        <v/>
      </c>
      <c r="Q78" s="44" t="str">
        <f t="shared" si="14"/>
        <v/>
      </c>
      <c r="R78" s="44" t="str">
        <f t="shared" si="14"/>
        <v/>
      </c>
      <c r="S78" s="44" t="str">
        <f t="shared" si="14"/>
        <v/>
      </c>
      <c r="T78" s="44" t="str">
        <f t="shared" si="14"/>
        <v/>
      </c>
      <c r="U78" s="1"/>
    </row>
    <row r="79" spans="1:36" s="11" customFormat="1" ht="12.75" hidden="1" customHeight="1" outlineLevel="1" x14ac:dyDescent="0.2">
      <c r="A79" s="13">
        <f t="shared" si="15"/>
        <v>60</v>
      </c>
      <c r="B79" s="34">
        <v>1</v>
      </c>
      <c r="C79" s="6" t="s">
        <v>216</v>
      </c>
      <c r="D79" s="6" t="s">
        <v>125</v>
      </c>
      <c r="E79" s="6"/>
      <c r="F79" s="1" t="s">
        <v>98</v>
      </c>
      <c r="G79" s="1">
        <v>441</v>
      </c>
      <c r="H79" s="32">
        <v>15</v>
      </c>
      <c r="I79" s="44" t="str">
        <f t="shared" si="14"/>
        <v/>
      </c>
      <c r="J79" s="51" t="str">
        <f t="shared" si="14"/>
        <v/>
      </c>
      <c r="K79" s="48" t="str">
        <f t="shared" si="14"/>
        <v/>
      </c>
      <c r="L79" s="44" t="str">
        <f t="shared" si="14"/>
        <v/>
      </c>
      <c r="M79" s="44" t="str">
        <f t="shared" si="13"/>
        <v/>
      </c>
      <c r="N79" s="44" t="str">
        <f t="shared" si="13"/>
        <v/>
      </c>
      <c r="O79" s="44" t="str">
        <f t="shared" si="13"/>
        <v/>
      </c>
      <c r="P79" s="44" t="str">
        <f t="shared" si="13"/>
        <v/>
      </c>
      <c r="Q79" s="44" t="str">
        <f t="shared" si="14"/>
        <v/>
      </c>
      <c r="R79" s="44" t="str">
        <f t="shared" si="14"/>
        <v/>
      </c>
      <c r="S79" s="44" t="str">
        <f t="shared" si="14"/>
        <v/>
      </c>
      <c r="T79" s="44" t="str">
        <f t="shared" si="14"/>
        <v/>
      </c>
      <c r="U79" s="1"/>
    </row>
    <row r="80" spans="1:36" s="11" customFormat="1" ht="23.25" hidden="1" customHeight="1" outlineLevel="1" x14ac:dyDescent="0.2">
      <c r="A80" s="13">
        <f t="shared" si="15"/>
        <v>61</v>
      </c>
      <c r="B80" s="34">
        <v>1</v>
      </c>
      <c r="C80" s="6" t="s">
        <v>217</v>
      </c>
      <c r="D80" s="6" t="s">
        <v>126</v>
      </c>
      <c r="E80" s="13" t="s">
        <v>17</v>
      </c>
      <c r="F80" s="1" t="s">
        <v>91</v>
      </c>
      <c r="G80" s="1">
        <v>456</v>
      </c>
      <c r="H80" s="32">
        <v>1</v>
      </c>
      <c r="I80" s="44" t="str">
        <f t="shared" si="14"/>
        <v/>
      </c>
      <c r="J80" s="51" t="str">
        <f t="shared" si="14"/>
        <v/>
      </c>
      <c r="K80" s="48" t="str">
        <f t="shared" si="14"/>
        <v/>
      </c>
      <c r="L80" s="44" t="str">
        <f t="shared" si="14"/>
        <v/>
      </c>
      <c r="M80" s="44" t="str">
        <f t="shared" si="13"/>
        <v/>
      </c>
      <c r="N80" s="44" t="str">
        <f t="shared" si="13"/>
        <v/>
      </c>
      <c r="O80" s="44" t="str">
        <f t="shared" si="13"/>
        <v/>
      </c>
      <c r="P80" s="44" t="str">
        <f t="shared" si="13"/>
        <v/>
      </c>
      <c r="Q80" s="44" t="str">
        <f t="shared" si="14"/>
        <v/>
      </c>
      <c r="R80" s="44" t="str">
        <f t="shared" si="14"/>
        <v/>
      </c>
      <c r="S80" s="44" t="str">
        <f t="shared" si="14"/>
        <v/>
      </c>
      <c r="T80" s="44" t="str">
        <f t="shared" si="14"/>
        <v/>
      </c>
      <c r="U80" s="1"/>
    </row>
    <row r="81" spans="1:23" s="11" customFormat="1" ht="12.75" hidden="1" customHeight="1" outlineLevel="1" x14ac:dyDescent="0.2">
      <c r="A81" s="13">
        <f t="shared" si="15"/>
        <v>62</v>
      </c>
      <c r="B81" s="34">
        <v>1</v>
      </c>
      <c r="C81" s="6" t="s">
        <v>218</v>
      </c>
      <c r="D81" s="6" t="s">
        <v>127</v>
      </c>
      <c r="E81" s="6"/>
      <c r="F81" s="1" t="s">
        <v>110</v>
      </c>
      <c r="G81" s="1">
        <v>457</v>
      </c>
      <c r="H81" s="32">
        <v>17</v>
      </c>
      <c r="I81" s="44" t="str">
        <f t="shared" si="14"/>
        <v/>
      </c>
      <c r="J81" s="51" t="str">
        <f t="shared" si="14"/>
        <v/>
      </c>
      <c r="K81" s="48" t="str">
        <f t="shared" si="14"/>
        <v/>
      </c>
      <c r="L81" s="44" t="str">
        <f t="shared" si="14"/>
        <v/>
      </c>
      <c r="M81" s="44" t="str">
        <f t="shared" si="13"/>
        <v/>
      </c>
      <c r="N81" s="44" t="str">
        <f t="shared" si="13"/>
        <v/>
      </c>
      <c r="O81" s="44" t="str">
        <f t="shared" si="13"/>
        <v/>
      </c>
      <c r="P81" s="44" t="str">
        <f t="shared" si="13"/>
        <v/>
      </c>
      <c r="Q81" s="44" t="str">
        <f t="shared" si="14"/>
        <v/>
      </c>
      <c r="R81" s="44" t="str">
        <f t="shared" si="14"/>
        <v/>
      </c>
      <c r="S81" s="44" t="str">
        <f t="shared" si="14"/>
        <v/>
      </c>
      <c r="T81" s="44" t="str">
        <f t="shared" si="14"/>
        <v/>
      </c>
      <c r="U81" s="1"/>
    </row>
    <row r="82" spans="1:23" s="11" customFormat="1" ht="23.25" hidden="1" customHeight="1" outlineLevel="1" x14ac:dyDescent="0.2">
      <c r="A82" s="13">
        <f t="shared" si="15"/>
        <v>63</v>
      </c>
      <c r="B82" s="34">
        <v>1</v>
      </c>
      <c r="C82" s="6" t="s">
        <v>219</v>
      </c>
      <c r="D82" s="6" t="s">
        <v>128</v>
      </c>
      <c r="E82" s="13" t="s">
        <v>17</v>
      </c>
      <c r="F82" s="1" t="s">
        <v>91</v>
      </c>
      <c r="G82" s="1">
        <v>474</v>
      </c>
      <c r="H82" s="32">
        <v>1</v>
      </c>
      <c r="I82" s="44" t="str">
        <f t="shared" si="14"/>
        <v/>
      </c>
      <c r="J82" s="51" t="str">
        <f t="shared" si="14"/>
        <v/>
      </c>
      <c r="K82" s="48" t="str">
        <f t="shared" si="14"/>
        <v/>
      </c>
      <c r="L82" s="44" t="str">
        <f t="shared" si="14"/>
        <v/>
      </c>
      <c r="M82" s="44" t="str">
        <f t="shared" si="13"/>
        <v/>
      </c>
      <c r="N82" s="44" t="str">
        <f t="shared" si="13"/>
        <v/>
      </c>
      <c r="O82" s="44" t="str">
        <f t="shared" si="13"/>
        <v/>
      </c>
      <c r="P82" s="44" t="str">
        <f t="shared" si="13"/>
        <v/>
      </c>
      <c r="Q82" s="44" t="str">
        <f t="shared" si="14"/>
        <v/>
      </c>
      <c r="R82" s="44" t="str">
        <f t="shared" si="14"/>
        <v/>
      </c>
      <c r="S82" s="44" t="str">
        <f t="shared" si="14"/>
        <v/>
      </c>
      <c r="T82" s="44" t="str">
        <f t="shared" si="14"/>
        <v/>
      </c>
      <c r="U82" s="1"/>
    </row>
    <row r="83" spans="1:23" s="11" customFormat="1" ht="12.75" hidden="1" customHeight="1" outlineLevel="1" x14ac:dyDescent="0.2">
      <c r="A83" s="13">
        <f t="shared" si="15"/>
        <v>64</v>
      </c>
      <c r="B83" s="34">
        <v>1</v>
      </c>
      <c r="C83" s="6" t="s">
        <v>220</v>
      </c>
      <c r="D83" s="6" t="s">
        <v>112</v>
      </c>
      <c r="E83" s="6"/>
      <c r="F83" s="1" t="s">
        <v>110</v>
      </c>
      <c r="G83" s="1">
        <v>475</v>
      </c>
      <c r="H83" s="32">
        <v>17</v>
      </c>
      <c r="I83" s="44" t="str">
        <f t="shared" si="14"/>
        <v/>
      </c>
      <c r="J83" s="51" t="str">
        <f t="shared" si="14"/>
        <v/>
      </c>
      <c r="K83" s="48" t="str">
        <f t="shared" si="14"/>
        <v/>
      </c>
      <c r="L83" s="44" t="str">
        <f t="shared" si="14"/>
        <v/>
      </c>
      <c r="M83" s="44" t="str">
        <f t="shared" si="13"/>
        <v/>
      </c>
      <c r="N83" s="44" t="str">
        <f t="shared" si="13"/>
        <v/>
      </c>
      <c r="O83" s="44" t="str">
        <f t="shared" si="13"/>
        <v/>
      </c>
      <c r="P83" s="44" t="str">
        <f t="shared" si="13"/>
        <v/>
      </c>
      <c r="Q83" s="44" t="str">
        <f t="shared" si="14"/>
        <v/>
      </c>
      <c r="R83" s="44" t="str">
        <f t="shared" si="14"/>
        <v/>
      </c>
      <c r="S83" s="44" t="str">
        <f t="shared" si="14"/>
        <v/>
      </c>
      <c r="T83" s="44" t="str">
        <f t="shared" si="14"/>
        <v/>
      </c>
      <c r="U83" s="1"/>
    </row>
    <row r="84" spans="1:23" s="11" customFormat="1" ht="23.25" hidden="1" customHeight="1" outlineLevel="1" x14ac:dyDescent="0.2">
      <c r="A84" s="13">
        <f t="shared" si="15"/>
        <v>65</v>
      </c>
      <c r="B84" s="34">
        <v>1</v>
      </c>
      <c r="C84" s="6" t="s">
        <v>221</v>
      </c>
      <c r="D84" s="6" t="s">
        <v>222</v>
      </c>
      <c r="E84" s="13" t="s">
        <v>17</v>
      </c>
      <c r="F84" s="1" t="s">
        <v>91</v>
      </c>
      <c r="G84" s="1">
        <v>492</v>
      </c>
      <c r="H84" s="32">
        <v>1</v>
      </c>
      <c r="I84" s="44" t="str">
        <f t="shared" si="14"/>
        <v/>
      </c>
      <c r="J84" s="51" t="str">
        <f t="shared" si="14"/>
        <v/>
      </c>
      <c r="K84" s="48" t="str">
        <f t="shared" si="14"/>
        <v/>
      </c>
      <c r="L84" s="44" t="str">
        <f t="shared" si="14"/>
        <v/>
      </c>
      <c r="M84" s="44" t="str">
        <f t="shared" si="13"/>
        <v/>
      </c>
      <c r="N84" s="44" t="str">
        <f t="shared" si="13"/>
        <v/>
      </c>
      <c r="O84" s="44" t="str">
        <f t="shared" si="13"/>
        <v/>
      </c>
      <c r="P84" s="44" t="str">
        <f t="shared" si="13"/>
        <v/>
      </c>
      <c r="Q84" s="44" t="str">
        <f t="shared" si="14"/>
        <v/>
      </c>
      <c r="R84" s="44" t="str">
        <f t="shared" si="14"/>
        <v/>
      </c>
      <c r="S84" s="44" t="str">
        <f t="shared" si="14"/>
        <v/>
      </c>
      <c r="T84" s="44" t="str">
        <f t="shared" si="14"/>
        <v/>
      </c>
      <c r="U84" s="1"/>
    </row>
    <row r="85" spans="1:23" s="11" customFormat="1" ht="12.75" hidden="1" customHeight="1" outlineLevel="1" x14ac:dyDescent="0.2">
      <c r="A85" s="13">
        <f t="shared" si="15"/>
        <v>66</v>
      </c>
      <c r="B85" s="34">
        <v>1</v>
      </c>
      <c r="C85" s="6" t="s">
        <v>223</v>
      </c>
      <c r="D85" s="6" t="s">
        <v>129</v>
      </c>
      <c r="E85" s="6"/>
      <c r="F85" s="1" t="s">
        <v>130</v>
      </c>
      <c r="G85" s="1">
        <v>493</v>
      </c>
      <c r="H85" s="32">
        <v>40</v>
      </c>
      <c r="I85" s="44" t="str">
        <f t="shared" si="14"/>
        <v/>
      </c>
      <c r="J85" s="51" t="str">
        <f t="shared" si="14"/>
        <v/>
      </c>
      <c r="K85" s="48" t="str">
        <f t="shared" si="14"/>
        <v/>
      </c>
      <c r="L85" s="44" t="str">
        <f t="shared" si="14"/>
        <v/>
      </c>
      <c r="M85" s="44" t="str">
        <f t="shared" si="13"/>
        <v/>
      </c>
      <c r="N85" s="44" t="str">
        <f t="shared" si="13"/>
        <v/>
      </c>
      <c r="O85" s="44" t="str">
        <f t="shared" si="13"/>
        <v/>
      </c>
      <c r="P85" s="44" t="str">
        <f t="shared" si="13"/>
        <v/>
      </c>
      <c r="Q85" s="44" t="str">
        <f t="shared" si="14"/>
        <v/>
      </c>
      <c r="R85" s="44" t="str">
        <f t="shared" si="14"/>
        <v/>
      </c>
      <c r="S85" s="44" t="str">
        <f t="shared" si="14"/>
        <v/>
      </c>
      <c r="T85" s="44" t="str">
        <f t="shared" si="14"/>
        <v/>
      </c>
      <c r="U85" s="1"/>
    </row>
    <row r="86" spans="1:23" s="11" customFormat="1" ht="12.75" hidden="1" customHeight="1" outlineLevel="1" x14ac:dyDescent="0.2">
      <c r="A86" s="13">
        <f t="shared" si="15"/>
        <v>67</v>
      </c>
      <c r="B86" s="34">
        <v>1</v>
      </c>
      <c r="C86" s="6" t="s">
        <v>224</v>
      </c>
      <c r="D86" s="6" t="s">
        <v>131</v>
      </c>
      <c r="E86" s="6"/>
      <c r="F86" s="1" t="s">
        <v>130</v>
      </c>
      <c r="G86" s="1">
        <v>553</v>
      </c>
      <c r="H86" s="32">
        <v>40</v>
      </c>
      <c r="I86" s="44" t="str">
        <f t="shared" si="14"/>
        <v/>
      </c>
      <c r="J86" s="51" t="str">
        <f t="shared" si="14"/>
        <v/>
      </c>
      <c r="K86" s="48" t="str">
        <f t="shared" si="14"/>
        <v/>
      </c>
      <c r="L86" s="44" t="str">
        <f t="shared" si="14"/>
        <v/>
      </c>
      <c r="M86" s="44" t="str">
        <f t="shared" si="13"/>
        <v/>
      </c>
      <c r="N86" s="44" t="str">
        <f t="shared" si="13"/>
        <v/>
      </c>
      <c r="O86" s="44" t="str">
        <f t="shared" si="13"/>
        <v/>
      </c>
      <c r="P86" s="44" t="str">
        <f t="shared" si="13"/>
        <v/>
      </c>
      <c r="Q86" s="44" t="str">
        <f t="shared" si="14"/>
        <v/>
      </c>
      <c r="R86" s="44" t="str">
        <f t="shared" si="14"/>
        <v/>
      </c>
      <c r="S86" s="44" t="str">
        <f t="shared" si="14"/>
        <v/>
      </c>
      <c r="T86" s="44" t="str">
        <f t="shared" si="14"/>
        <v/>
      </c>
      <c r="U86" s="1"/>
    </row>
    <row r="87" spans="1:23" s="11" customFormat="1" ht="12.75" hidden="1" customHeight="1" outlineLevel="1" x14ac:dyDescent="0.2">
      <c r="A87" s="13">
        <f t="shared" si="15"/>
        <v>68</v>
      </c>
      <c r="B87" s="34">
        <v>1</v>
      </c>
      <c r="C87" s="6" t="s">
        <v>225</v>
      </c>
      <c r="D87" s="6" t="s">
        <v>132</v>
      </c>
      <c r="E87" s="6"/>
      <c r="F87" s="1" t="s">
        <v>90</v>
      </c>
      <c r="G87" s="1">
        <v>573</v>
      </c>
      <c r="H87" s="32">
        <v>20</v>
      </c>
      <c r="I87" s="44" t="str">
        <f t="shared" si="14"/>
        <v/>
      </c>
      <c r="J87" s="51" t="str">
        <f t="shared" si="14"/>
        <v/>
      </c>
      <c r="K87" s="48" t="str">
        <f t="shared" si="14"/>
        <v/>
      </c>
      <c r="L87" s="44" t="str">
        <f t="shared" si="14"/>
        <v/>
      </c>
      <c r="M87" s="44" t="str">
        <f t="shared" si="13"/>
        <v/>
      </c>
      <c r="N87" s="44" t="str">
        <f t="shared" si="13"/>
        <v/>
      </c>
      <c r="O87" s="44" t="str">
        <f t="shared" si="13"/>
        <v/>
      </c>
      <c r="P87" s="44" t="str">
        <f t="shared" si="13"/>
        <v/>
      </c>
      <c r="Q87" s="44" t="str">
        <f t="shared" si="14"/>
        <v/>
      </c>
      <c r="R87" s="44" t="str">
        <f t="shared" si="14"/>
        <v/>
      </c>
      <c r="S87" s="44" t="str">
        <f t="shared" si="14"/>
        <v/>
      </c>
      <c r="T87" s="44" t="str">
        <f t="shared" si="14"/>
        <v/>
      </c>
      <c r="U87" s="1"/>
    </row>
    <row r="88" spans="1:23" s="11" customFormat="1" ht="12.75" hidden="1" customHeight="1" outlineLevel="1" x14ac:dyDescent="0.2">
      <c r="A88" s="13">
        <f t="shared" si="15"/>
        <v>69</v>
      </c>
      <c r="B88" s="34">
        <v>1</v>
      </c>
      <c r="C88" s="6" t="s">
        <v>226</v>
      </c>
      <c r="D88" s="6" t="s">
        <v>141</v>
      </c>
      <c r="E88" s="6"/>
      <c r="F88" s="1" t="s">
        <v>105</v>
      </c>
      <c r="G88" s="1">
        <v>593</v>
      </c>
      <c r="H88" s="32">
        <v>5</v>
      </c>
      <c r="I88" s="44" t="str">
        <f t="shared" si="14"/>
        <v/>
      </c>
      <c r="J88" s="51" t="str">
        <f t="shared" si="14"/>
        <v/>
      </c>
      <c r="K88" s="48" t="str">
        <f t="shared" si="14"/>
        <v/>
      </c>
      <c r="L88" s="44" t="str">
        <f t="shared" si="14"/>
        <v/>
      </c>
      <c r="M88" s="44" t="str">
        <f t="shared" si="13"/>
        <v/>
      </c>
      <c r="N88" s="44" t="str">
        <f t="shared" si="13"/>
        <v/>
      </c>
      <c r="O88" s="44" t="str">
        <f t="shared" si="13"/>
        <v/>
      </c>
      <c r="P88" s="44" t="str">
        <f t="shared" si="13"/>
        <v/>
      </c>
      <c r="Q88" s="44" t="str">
        <f t="shared" si="14"/>
        <v/>
      </c>
      <c r="R88" s="44" t="str">
        <f t="shared" si="14"/>
        <v/>
      </c>
      <c r="S88" s="44" t="str">
        <f t="shared" si="14"/>
        <v/>
      </c>
      <c r="T88" s="44" t="str">
        <f t="shared" si="14"/>
        <v/>
      </c>
      <c r="U88" s="1"/>
    </row>
    <row r="89" spans="1:23" s="11" customFormat="1" ht="12.75" hidden="1" customHeight="1" outlineLevel="1" x14ac:dyDescent="0.2">
      <c r="A89" s="13">
        <f t="shared" si="15"/>
        <v>70</v>
      </c>
      <c r="B89" s="34">
        <v>1</v>
      </c>
      <c r="C89" s="6" t="s">
        <v>227</v>
      </c>
      <c r="D89" s="6" t="s">
        <v>142</v>
      </c>
      <c r="E89" s="6"/>
      <c r="F89" s="1" t="s">
        <v>105</v>
      </c>
      <c r="G89" s="1">
        <v>598</v>
      </c>
      <c r="H89" s="32">
        <v>5</v>
      </c>
      <c r="I89" s="44" t="str">
        <f t="shared" si="14"/>
        <v/>
      </c>
      <c r="J89" s="51" t="str">
        <f t="shared" si="14"/>
        <v/>
      </c>
      <c r="K89" s="48" t="str">
        <f t="shared" si="14"/>
        <v/>
      </c>
      <c r="L89" s="44" t="str">
        <f t="shared" si="14"/>
        <v/>
      </c>
      <c r="M89" s="44" t="str">
        <f t="shared" si="13"/>
        <v/>
      </c>
      <c r="N89" s="44" t="str">
        <f t="shared" si="13"/>
        <v/>
      </c>
      <c r="O89" s="44" t="str">
        <f t="shared" si="13"/>
        <v/>
      </c>
      <c r="P89" s="44" t="str">
        <f t="shared" si="13"/>
        <v/>
      </c>
      <c r="Q89" s="44" t="str">
        <f t="shared" si="14"/>
        <v/>
      </c>
      <c r="R89" s="44" t="str">
        <f t="shared" si="14"/>
        <v/>
      </c>
      <c r="S89" s="44" t="str">
        <f t="shared" si="14"/>
        <v/>
      </c>
      <c r="T89" s="44" t="str">
        <f t="shared" si="14"/>
        <v/>
      </c>
      <c r="U89" s="1"/>
    </row>
    <row r="90" spans="1:23" s="5" customFormat="1" ht="12.75" hidden="1" outlineLevel="1" x14ac:dyDescent="0.2">
      <c r="A90" s="13">
        <f t="shared" si="15"/>
        <v>71</v>
      </c>
      <c r="B90" s="21">
        <v>1</v>
      </c>
      <c r="C90" s="13" t="s">
        <v>231</v>
      </c>
      <c r="D90" s="13" t="s">
        <v>144</v>
      </c>
      <c r="E90" s="13"/>
      <c r="F90" s="46" t="s">
        <v>98</v>
      </c>
      <c r="G90" s="14">
        <v>603</v>
      </c>
      <c r="H90" s="15">
        <v>15</v>
      </c>
      <c r="I90" s="44" t="str">
        <f t="shared" si="14"/>
        <v/>
      </c>
      <c r="J90" s="51" t="str">
        <f t="shared" si="14"/>
        <v/>
      </c>
      <c r="K90" s="48" t="str">
        <f t="shared" si="14"/>
        <v/>
      </c>
      <c r="L90" s="44" t="str">
        <f t="shared" si="14"/>
        <v/>
      </c>
      <c r="M90" s="44" t="str">
        <f t="shared" si="13"/>
        <v/>
      </c>
      <c r="N90" s="44" t="str">
        <f t="shared" si="13"/>
        <v/>
      </c>
      <c r="O90" s="44" t="str">
        <f t="shared" si="13"/>
        <v/>
      </c>
      <c r="P90" s="44" t="str">
        <f t="shared" si="13"/>
        <v/>
      </c>
      <c r="Q90" s="44" t="str">
        <f t="shared" si="14"/>
        <v/>
      </c>
      <c r="R90" s="44" t="str">
        <f t="shared" si="14"/>
        <v/>
      </c>
      <c r="S90" s="44" t="str">
        <f t="shared" si="14"/>
        <v/>
      </c>
      <c r="T90" s="44" t="str">
        <f t="shared" si="14"/>
        <v/>
      </c>
      <c r="U90" s="27"/>
      <c r="V90" s="36"/>
      <c r="W90" s="36"/>
    </row>
    <row r="91" spans="1:23" s="5" customFormat="1" ht="23.25" hidden="1" customHeight="1" outlineLevel="1" x14ac:dyDescent="0.2">
      <c r="A91" s="13">
        <f t="shared" si="15"/>
        <v>72</v>
      </c>
      <c r="B91" s="21">
        <v>1</v>
      </c>
      <c r="C91" s="13" t="s">
        <v>232</v>
      </c>
      <c r="D91" s="13" t="s">
        <v>230</v>
      </c>
      <c r="E91" s="13" t="s">
        <v>17</v>
      </c>
      <c r="F91" s="12" t="s">
        <v>91</v>
      </c>
      <c r="G91" s="14">
        <v>618</v>
      </c>
      <c r="H91" s="15">
        <v>1</v>
      </c>
      <c r="I91" s="44" t="str">
        <f t="shared" si="14"/>
        <v/>
      </c>
      <c r="J91" s="51" t="str">
        <f t="shared" si="14"/>
        <v/>
      </c>
      <c r="K91" s="48" t="str">
        <f t="shared" si="14"/>
        <v/>
      </c>
      <c r="L91" s="44" t="str">
        <f t="shared" si="14"/>
        <v/>
      </c>
      <c r="M91" s="44" t="str">
        <f t="shared" si="13"/>
        <v/>
      </c>
      <c r="N91" s="44" t="str">
        <f t="shared" si="13"/>
        <v/>
      </c>
      <c r="O91" s="44" t="str">
        <f t="shared" si="13"/>
        <v/>
      </c>
      <c r="P91" s="44" t="str">
        <f t="shared" si="13"/>
        <v/>
      </c>
      <c r="Q91" s="44" t="str">
        <f t="shared" si="14"/>
        <v/>
      </c>
      <c r="R91" s="44" t="str">
        <f t="shared" si="14"/>
        <v/>
      </c>
      <c r="S91" s="44" t="str">
        <f t="shared" si="14"/>
        <v/>
      </c>
      <c r="T91" s="44" t="str">
        <f t="shared" si="14"/>
        <v/>
      </c>
      <c r="U91" s="27"/>
      <c r="V91" s="36"/>
      <c r="W91" s="36"/>
    </row>
    <row r="92" spans="1:23" s="5" customFormat="1" ht="12.75" hidden="1" outlineLevel="1" x14ac:dyDescent="0.2">
      <c r="A92" s="13">
        <f t="shared" si="15"/>
        <v>73</v>
      </c>
      <c r="B92" s="21">
        <v>1</v>
      </c>
      <c r="C92" s="13" t="s">
        <v>233</v>
      </c>
      <c r="D92" s="13" t="s">
        <v>133</v>
      </c>
      <c r="E92" s="13"/>
      <c r="F92" s="46" t="s">
        <v>98</v>
      </c>
      <c r="G92" s="14">
        <v>619</v>
      </c>
      <c r="H92" s="15">
        <v>15</v>
      </c>
      <c r="I92" s="44" t="str">
        <f t="shared" si="14"/>
        <v/>
      </c>
      <c r="J92" s="51" t="str">
        <f t="shared" si="14"/>
        <v/>
      </c>
      <c r="K92" s="48" t="str">
        <f t="shared" si="14"/>
        <v/>
      </c>
      <c r="L92" s="44" t="str">
        <f t="shared" si="14"/>
        <v/>
      </c>
      <c r="M92" s="44" t="str">
        <f t="shared" si="13"/>
        <v/>
      </c>
      <c r="N92" s="44" t="str">
        <f t="shared" si="13"/>
        <v/>
      </c>
      <c r="O92" s="44" t="str">
        <f t="shared" si="13"/>
        <v/>
      </c>
      <c r="P92" s="44" t="str">
        <f t="shared" si="13"/>
        <v/>
      </c>
      <c r="Q92" s="44" t="str">
        <f t="shared" si="14"/>
        <v/>
      </c>
      <c r="R92" s="44" t="str">
        <f t="shared" si="14"/>
        <v/>
      </c>
      <c r="S92" s="44" t="str">
        <f t="shared" si="14"/>
        <v/>
      </c>
      <c r="T92" s="44" t="str">
        <f t="shared" si="14"/>
        <v/>
      </c>
      <c r="U92" s="27"/>
      <c r="V92" s="36"/>
      <c r="W92" s="36"/>
    </row>
    <row r="93" spans="1:23" s="5" customFormat="1" ht="23.25" hidden="1" customHeight="1" outlineLevel="1" x14ac:dyDescent="0.2">
      <c r="A93" s="13">
        <f t="shared" si="15"/>
        <v>74</v>
      </c>
      <c r="B93" s="21">
        <v>1</v>
      </c>
      <c r="C93" s="13" t="s">
        <v>234</v>
      </c>
      <c r="D93" s="13" t="s">
        <v>134</v>
      </c>
      <c r="E93" s="13" t="s">
        <v>17</v>
      </c>
      <c r="F93" s="12" t="s">
        <v>91</v>
      </c>
      <c r="G93" s="14">
        <v>634</v>
      </c>
      <c r="H93" s="15">
        <v>1</v>
      </c>
      <c r="I93" s="44" t="str">
        <f t="shared" si="14"/>
        <v/>
      </c>
      <c r="J93" s="51" t="str">
        <f t="shared" si="14"/>
        <v/>
      </c>
      <c r="K93" s="48" t="str">
        <f t="shared" si="14"/>
        <v/>
      </c>
      <c r="L93" s="44" t="str">
        <f t="shared" si="14"/>
        <v/>
      </c>
      <c r="M93" s="44" t="str">
        <f t="shared" si="13"/>
        <v/>
      </c>
      <c r="N93" s="44" t="str">
        <f t="shared" si="13"/>
        <v/>
      </c>
      <c r="O93" s="44" t="str">
        <f t="shared" si="13"/>
        <v/>
      </c>
      <c r="P93" s="44" t="str">
        <f t="shared" si="13"/>
        <v/>
      </c>
      <c r="Q93" s="44" t="str">
        <f t="shared" si="14"/>
        <v/>
      </c>
      <c r="R93" s="44" t="str">
        <f t="shared" si="14"/>
        <v/>
      </c>
      <c r="S93" s="44" t="str">
        <f t="shared" si="14"/>
        <v/>
      </c>
      <c r="T93" s="44" t="str">
        <f t="shared" si="14"/>
        <v/>
      </c>
      <c r="U93" s="27"/>
      <c r="V93" s="36"/>
      <c r="W93" s="36"/>
    </row>
    <row r="94" spans="1:23" s="2" customFormat="1" ht="15.95" hidden="1" customHeight="1" x14ac:dyDescent="0.2">
      <c r="A94" s="11"/>
      <c r="B94" s="18"/>
      <c r="C94" s="11"/>
      <c r="D94" s="11"/>
      <c r="E94" s="11"/>
      <c r="F94" s="11"/>
      <c r="G94" s="11"/>
      <c r="H94" s="11"/>
      <c r="I94" s="42"/>
      <c r="J94" s="53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11"/>
    </row>
  </sheetData>
  <autoFilter ref="C2:C94">
    <filterColumn colId="0">
      <colorFilter dxfId="1"/>
    </filterColumn>
  </autoFilter>
  <phoneticPr fontId="2" type="noConversion"/>
  <conditionalFormatting sqref="A3:U200">
    <cfRule type="expression" dxfId="0" priority="1">
      <formula>$U3&lt;&gt;""</formula>
    </cfRule>
  </conditionalFormatting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35.7109375" style="2" customWidth="1"/>
    <col min="2" max="2" width="15.7109375" style="63" customWidth="1"/>
    <col min="3" max="3" width="20.7109375" style="55" customWidth="1"/>
    <col min="4" max="4" width="2.7109375" style="2" customWidth="1"/>
    <col min="5" max="5" width="20.7109375" style="55" customWidth="1"/>
    <col min="6" max="6" width="15.7109375" style="63" customWidth="1"/>
    <col min="7" max="7" width="9.140625" style="2"/>
    <col min="8" max="8" width="15.7109375" style="63" customWidth="1"/>
    <col min="9" max="9" width="20.7109375" style="55" customWidth="1"/>
    <col min="10" max="10" width="2.7109375" style="2" customWidth="1"/>
    <col min="11" max="11" width="20.7109375" style="55" customWidth="1"/>
    <col min="12" max="12" width="15.7109375" style="63" customWidth="1"/>
  </cols>
  <sheetData>
    <row r="1" spans="1:12" x14ac:dyDescent="0.2">
      <c r="A1" s="54" t="s">
        <v>249</v>
      </c>
      <c r="B1" s="62" t="s">
        <v>244</v>
      </c>
      <c r="F1" s="62" t="s">
        <v>244</v>
      </c>
      <c r="G1" s="54"/>
      <c r="H1" s="62" t="s">
        <v>244</v>
      </c>
      <c r="L1" s="62" t="s">
        <v>244</v>
      </c>
    </row>
    <row r="2" spans="1:12" x14ac:dyDescent="0.2">
      <c r="A2" s="54"/>
      <c r="B2" s="62"/>
      <c r="F2" s="62"/>
      <c r="G2" s="54"/>
      <c r="H2" s="62"/>
      <c r="L2" s="62"/>
    </row>
    <row r="3" spans="1:12" ht="13.5" thickBot="1" x14ac:dyDescent="0.25">
      <c r="C3" s="56" t="s">
        <v>240</v>
      </c>
      <c r="D3" s="54"/>
      <c r="E3" s="56"/>
      <c r="F3" s="62"/>
      <c r="H3" s="62"/>
      <c r="I3" s="56" t="s">
        <v>241</v>
      </c>
      <c r="J3" s="54"/>
      <c r="K3" s="56"/>
      <c r="L3" s="64"/>
    </row>
    <row r="4" spans="1:12" ht="13.5" thickTop="1" x14ac:dyDescent="0.2">
      <c r="A4" s="3" t="s">
        <v>250</v>
      </c>
      <c r="C4" s="57"/>
      <c r="D4" s="58"/>
      <c r="E4" s="57">
        <v>35249.279999999999</v>
      </c>
      <c r="F4" s="67" t="s">
        <v>245</v>
      </c>
      <c r="H4" s="67" t="s">
        <v>246</v>
      </c>
      <c r="I4" s="57">
        <v>80000</v>
      </c>
      <c r="J4" s="58"/>
      <c r="K4" s="57"/>
      <c r="L4" s="64"/>
    </row>
    <row r="5" spans="1:12" ht="25.5" x14ac:dyDescent="0.2">
      <c r="A5" s="3" t="s">
        <v>258</v>
      </c>
      <c r="B5" s="66" t="s">
        <v>247</v>
      </c>
      <c r="C5" s="55">
        <v>34965.03</v>
      </c>
      <c r="D5" s="59"/>
      <c r="F5" s="68"/>
      <c r="H5" s="68"/>
      <c r="J5" s="59"/>
      <c r="K5" s="55">
        <v>80000</v>
      </c>
      <c r="L5" s="66" t="s">
        <v>248</v>
      </c>
    </row>
    <row r="6" spans="1:12" ht="25.5" x14ac:dyDescent="0.2">
      <c r="A6" s="3" t="s">
        <v>256</v>
      </c>
      <c r="B6" s="66" t="s">
        <v>252</v>
      </c>
      <c r="C6" s="61">
        <v>35249.279999999999</v>
      </c>
      <c r="D6" s="59"/>
      <c r="F6" s="68"/>
      <c r="H6" s="68"/>
      <c r="J6" s="59"/>
      <c r="K6" s="55">
        <v>80000</v>
      </c>
      <c r="L6" s="66" t="s">
        <v>253</v>
      </c>
    </row>
    <row r="7" spans="1:12" ht="25.5" x14ac:dyDescent="0.2">
      <c r="A7" s="3" t="s">
        <v>257</v>
      </c>
      <c r="D7" s="59"/>
      <c r="E7" s="55">
        <v>34965.03</v>
      </c>
      <c r="F7" s="66" t="s">
        <v>254</v>
      </c>
      <c r="H7" s="66" t="s">
        <v>255</v>
      </c>
      <c r="I7" s="55">
        <v>80000</v>
      </c>
      <c r="J7" s="59"/>
    </row>
    <row r="8" spans="1:12" x14ac:dyDescent="0.2">
      <c r="D8" s="59"/>
      <c r="J8" s="59"/>
    </row>
    <row r="9" spans="1:12" x14ac:dyDescent="0.2">
      <c r="D9" s="59"/>
      <c r="J9" s="59"/>
    </row>
    <row r="10" spans="1:12" x14ac:dyDescent="0.2">
      <c r="B10" s="62" t="s">
        <v>279</v>
      </c>
      <c r="C10" s="56">
        <f>SUM(C4:C9)</f>
        <v>70214.31</v>
      </c>
      <c r="D10" s="59"/>
      <c r="E10" s="56">
        <f>SUM(E4:E9)</f>
        <v>70214.31</v>
      </c>
      <c r="F10" s="62" t="s">
        <v>280</v>
      </c>
      <c r="H10" s="62" t="s">
        <v>279</v>
      </c>
      <c r="I10" s="56">
        <f>SUM(I4:I9)</f>
        <v>160000</v>
      </c>
      <c r="J10" s="59"/>
      <c r="K10" s="56">
        <f>SUM(K4:K9)</f>
        <v>160000</v>
      </c>
      <c r="L10" s="62" t="s">
        <v>280</v>
      </c>
    </row>
    <row r="11" spans="1:12" x14ac:dyDescent="0.2">
      <c r="B11" s="62" t="s">
        <v>281</v>
      </c>
      <c r="C11" s="65" t="str">
        <f>IF(C10&gt;=E10,"",E10-C10)</f>
        <v/>
      </c>
      <c r="D11" s="59"/>
      <c r="E11" s="56">
        <f>IF(C10&gt;=E10,C10-E10,"")</f>
        <v>0</v>
      </c>
      <c r="F11" s="62" t="s">
        <v>281</v>
      </c>
      <c r="H11" s="62" t="s">
        <v>281</v>
      </c>
      <c r="I11" s="65" t="str">
        <f>IF(I10&gt;=K10,"",K10-I10)</f>
        <v/>
      </c>
      <c r="J11" s="59"/>
      <c r="K11" s="56">
        <f>IF(I10&gt;=K10,I10-K10,"")</f>
        <v>0</v>
      </c>
      <c r="L11" s="62" t="s">
        <v>281</v>
      </c>
    </row>
    <row r="14" spans="1:12" ht="13.5" thickBot="1" x14ac:dyDescent="0.25">
      <c r="C14" s="56" t="s">
        <v>259</v>
      </c>
      <c r="D14" s="54"/>
      <c r="E14" s="56"/>
      <c r="F14" s="62"/>
      <c r="G14" s="54"/>
      <c r="H14" s="62"/>
      <c r="I14" s="56" t="s">
        <v>260</v>
      </c>
      <c r="J14" s="54"/>
      <c r="K14" s="56"/>
    </row>
    <row r="15" spans="1:12" ht="13.5" thickTop="1" x14ac:dyDescent="0.2">
      <c r="A15" s="2" t="s">
        <v>277</v>
      </c>
      <c r="C15" s="57"/>
      <c r="D15" s="58"/>
      <c r="E15" s="57">
        <v>35249.279999999999</v>
      </c>
      <c r="F15" s="66" t="s">
        <v>274</v>
      </c>
      <c r="G15" s="69"/>
      <c r="H15" s="66" t="s">
        <v>273</v>
      </c>
      <c r="I15" s="57">
        <v>80000</v>
      </c>
      <c r="J15" s="58"/>
      <c r="K15" s="57"/>
      <c r="L15" s="64"/>
    </row>
    <row r="16" spans="1:12" ht="38.25" x14ac:dyDescent="0.2">
      <c r="A16" s="2" t="s">
        <v>278</v>
      </c>
      <c r="B16" s="66" t="s">
        <v>276</v>
      </c>
      <c r="C16" s="55">
        <v>34965.03</v>
      </c>
      <c r="D16" s="59"/>
      <c r="J16" s="59"/>
      <c r="K16" s="55">
        <v>80000</v>
      </c>
      <c r="L16" s="66" t="s">
        <v>275</v>
      </c>
    </row>
    <row r="17" spans="2:12" x14ac:dyDescent="0.2">
      <c r="D17" s="59"/>
      <c r="J17" s="59"/>
    </row>
    <row r="18" spans="2:12" x14ac:dyDescent="0.2">
      <c r="D18" s="59"/>
      <c r="J18" s="59"/>
    </row>
    <row r="19" spans="2:12" x14ac:dyDescent="0.2">
      <c r="D19" s="59"/>
      <c r="J19" s="59"/>
    </row>
    <row r="20" spans="2:12" x14ac:dyDescent="0.2">
      <c r="D20" s="59"/>
      <c r="J20" s="59"/>
    </row>
    <row r="21" spans="2:12" x14ac:dyDescent="0.2">
      <c r="B21" s="62" t="s">
        <v>279</v>
      </c>
      <c r="C21" s="56">
        <f>SUM(C15:C20)</f>
        <v>34965.03</v>
      </c>
      <c r="D21" s="59"/>
      <c r="E21" s="56">
        <f>SUM(E15:E20)</f>
        <v>35249.279999999999</v>
      </c>
      <c r="F21" s="62" t="s">
        <v>280</v>
      </c>
      <c r="H21" s="62" t="s">
        <v>279</v>
      </c>
      <c r="I21" s="56">
        <f>SUM(I15:I20)</f>
        <v>80000</v>
      </c>
      <c r="J21" s="59"/>
      <c r="K21" s="56">
        <f>SUM(K15:K20)</f>
        <v>80000</v>
      </c>
      <c r="L21" s="62" t="s">
        <v>280</v>
      </c>
    </row>
    <row r="22" spans="2:12" x14ac:dyDescent="0.2">
      <c r="B22" s="62" t="s">
        <v>281</v>
      </c>
      <c r="C22" s="65">
        <f>IF(C21&gt;=E21,"",E21-C21)</f>
        <v>284.25</v>
      </c>
      <c r="D22" s="59"/>
      <c r="E22" s="56" t="str">
        <f>IF(C21&gt;=E21,C21-E21,"")</f>
        <v/>
      </c>
      <c r="F22" s="62" t="s">
        <v>281</v>
      </c>
      <c r="H22" s="62" t="s">
        <v>281</v>
      </c>
      <c r="I22" s="65" t="str">
        <f>IF(I21&gt;=K21,"",K21-I21)</f>
        <v/>
      </c>
      <c r="J22" s="59"/>
      <c r="K22" s="56">
        <f>IF(I21&gt;=K21,I21-K21,"")</f>
        <v>0</v>
      </c>
      <c r="L22" s="62" t="s">
        <v>281</v>
      </c>
    </row>
  </sheetData>
  <pageMargins left="0.7" right="0.7" top="0.75" bottom="0.75" header="0.3" footer="0.3"/>
  <pageSetup paperSize="9" orientation="portrait" verticalDpi="0" r:id="rId1"/>
  <ignoredErrors>
    <ignoredError sqref="F4 H4 B5:B6 L5:L6 F7 H7 H15 F15 L16 B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L006</vt:lpstr>
      <vt:lpstr>Bookings</vt:lpstr>
    </vt:vector>
  </TitlesOfParts>
  <Company>Pictet &amp; Cie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CASTILLO</dc:creator>
  <cp:lastModifiedBy>Christian STUDER</cp:lastModifiedBy>
  <cp:lastPrinted>2010-03-08T07:25:17Z</cp:lastPrinted>
  <dcterms:created xsi:type="dcterms:W3CDTF">2009-12-23T07:09:03Z</dcterms:created>
  <dcterms:modified xsi:type="dcterms:W3CDTF">2015-01-29T08:39:23Z</dcterms:modified>
</cp:coreProperties>
</file>